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18509039442e4/DEMBELE/APE/TPBF N°2/"/>
    </mc:Choice>
  </mc:AlternateContent>
  <xr:revisionPtr revIDLastSave="158" documentId="8_{87F67AAC-E6ED-4071-BF48-FB4BAF0CDAF1}" xr6:coauthVersionLast="47" xr6:coauthVersionMax="47" xr10:uidLastSave="{0A14D23E-7B6C-422F-AA89-1143B9A58E7D}"/>
  <bookViews>
    <workbookView xWindow="-120" yWindow="-120" windowWidth="29040" windowHeight="15840" xr2:uid="{E0DC46B1-5581-41F6-BE5F-5EC22BCF1BC1}"/>
  </bookViews>
  <sheets>
    <sheet name="TPC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2" l="1"/>
  <c r="F30" i="2"/>
  <c r="E30" i="2"/>
  <c r="D30" i="2"/>
  <c r="E10" i="2" l="1"/>
  <c r="C6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G6" i="2" l="1"/>
  <c r="C7" i="2" s="1"/>
  <c r="D7" i="2" s="1"/>
  <c r="F7" i="2" s="1"/>
  <c r="F6" i="2" l="1"/>
  <c r="G7" i="2"/>
  <c r="C8" i="2" s="1"/>
  <c r="G8" i="2" l="1"/>
  <c r="C9" i="2" s="1"/>
  <c r="D8" i="2"/>
  <c r="F8" i="2" s="1"/>
  <c r="D9" i="2" l="1"/>
  <c r="F9" i="2" s="1"/>
  <c r="G9" i="2"/>
  <c r="C10" i="2" s="1"/>
  <c r="D10" i="2" l="1"/>
  <c r="F10" i="2" s="1"/>
  <c r="G10" i="2"/>
  <c r="C11" i="2" s="1"/>
  <c r="G11" i="2" l="1"/>
  <c r="C12" i="2" s="1"/>
  <c r="D11" i="2"/>
  <c r="F11" i="2" s="1"/>
  <c r="G12" i="2" l="1"/>
  <c r="C13" i="2" s="1"/>
  <c r="D12" i="2"/>
  <c r="F12" i="2" s="1"/>
  <c r="G13" i="2" l="1"/>
  <c r="C14" i="2" s="1"/>
  <c r="D13" i="2"/>
  <c r="F13" i="2" s="1"/>
  <c r="D14" i="2" l="1"/>
  <c r="F14" i="2" s="1"/>
  <c r="G14" i="2"/>
  <c r="C15" i="2" s="1"/>
  <c r="G15" i="2" l="1"/>
  <c r="C16" i="2" s="1"/>
  <c r="D15" i="2"/>
  <c r="F15" i="2" s="1"/>
  <c r="D16" i="2" l="1"/>
  <c r="F16" i="2" s="1"/>
  <c r="G16" i="2"/>
  <c r="C17" i="2" s="1"/>
  <c r="G17" i="2" l="1"/>
  <c r="C18" i="2" s="1"/>
  <c r="D17" i="2"/>
  <c r="F17" i="2" s="1"/>
  <c r="G18" i="2" l="1"/>
  <c r="C19" i="2" s="1"/>
  <c r="D18" i="2"/>
  <c r="F18" i="2" s="1"/>
  <c r="D19" i="2" l="1"/>
  <c r="F19" i="2" s="1"/>
  <c r="G19" i="2"/>
  <c r="C20" i="2" s="1"/>
  <c r="D20" i="2" l="1"/>
  <c r="F20" i="2" s="1"/>
  <c r="G20" i="2"/>
  <c r="C21" i="2" s="1"/>
  <c r="D21" i="2" l="1"/>
  <c r="F21" i="2" s="1"/>
  <c r="G21" i="2"/>
  <c r="C22" i="2" s="1"/>
  <c r="D22" i="2" l="1"/>
  <c r="F22" i="2" s="1"/>
  <c r="G22" i="2"/>
  <c r="C23" i="2" s="1"/>
  <c r="D23" i="2" l="1"/>
  <c r="F23" i="2" s="1"/>
  <c r="G23" i="2"/>
  <c r="C24" i="2" s="1"/>
  <c r="D24" i="2" l="1"/>
  <c r="F24" i="2" s="1"/>
  <c r="G24" i="2"/>
  <c r="C25" i="2" s="1"/>
  <c r="G25" i="2" l="1"/>
  <c r="C26" i="2" s="1"/>
  <c r="D25" i="2"/>
  <c r="F25" i="2" s="1"/>
  <c r="G26" i="2" l="1"/>
  <c r="C27" i="2" s="1"/>
  <c r="D26" i="2"/>
  <c r="F26" i="2" s="1"/>
  <c r="G27" i="2" l="1"/>
  <c r="C28" i="2" s="1"/>
  <c r="D27" i="2"/>
  <c r="F27" i="2" s="1"/>
  <c r="D28" i="2" l="1"/>
  <c r="G28" i="2"/>
  <c r="C29" i="2" s="1"/>
  <c r="F28" i="2" l="1"/>
  <c r="D29" i="2"/>
  <c r="F29" i="2" s="1"/>
  <c r="G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Mohamadou DEMBELE</author>
  </authors>
  <commentList>
    <comment ref="C5" authorId="0" shapeId="0" xr:uid="{A0DFC7BB-36A7-4015-B61D-8544501BECE3}">
      <text>
        <r>
          <rPr>
            <sz val="9"/>
            <color indexed="81"/>
            <rFont val="Tahoma"/>
            <family val="2"/>
          </rPr>
          <t xml:space="preserve">FGI
</t>
        </r>
      </text>
    </comment>
  </commentList>
</comments>
</file>

<file path=xl/sharedStrings.xml><?xml version="1.0" encoding="utf-8"?>
<sst xmlns="http://schemas.openxmlformats.org/spreadsheetml/2006/main" count="7" uniqueCount="7">
  <si>
    <t xml:space="preserve">SIMULATION </t>
  </si>
  <si>
    <t>Période</t>
  </si>
  <si>
    <t>Encours début période</t>
  </si>
  <si>
    <t xml:space="preserve">Intérêts </t>
  </si>
  <si>
    <t>Remboursement de capital</t>
  </si>
  <si>
    <t>Annuités</t>
  </si>
  <si>
    <t>Capital restant dû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</si>
</sst>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€_-;\-* #,##0\ _€_-;_-* &quot;-&quot;??\ _€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ndara"/>
      <family val="2"/>
    </font>
    <font>
      <sz val="11"/>
      <name val="Candara"/>
      <family val="2"/>
    </font>
    <font>
      <sz val="10"/>
      <name val="Candara"/>
      <family val="2"/>
    </font>
    <font>
      <b/>
      <sz val="10"/>
      <name val="Candar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/>
    <xf numFmtId="164" fontId="4" fillId="3" borderId="1" xfId="1" applyNumberFormat="1" applyFont="1" applyFill="1" applyBorder="1" applyAlignment="1" applyProtection="1">
      <alignment vertical="center" wrapText="1"/>
      <protection hidden="1"/>
    </xf>
    <xf numFmtId="3" fontId="5" fillId="3" borderId="1" xfId="0" applyNumberFormat="1" applyFont="1" applyFill="1" applyBorder="1" applyAlignment="1" applyProtection="1">
      <alignment vertical="center" wrapText="1"/>
      <protection hidden="1"/>
    </xf>
    <xf numFmtId="165" fontId="5" fillId="3" borderId="1" xfId="1" applyNumberFormat="1" applyFont="1" applyFill="1" applyBorder="1" applyAlignment="1" applyProtection="1">
      <alignment vertical="center" wrapText="1"/>
      <protection hidden="1"/>
    </xf>
    <xf numFmtId="3" fontId="4" fillId="3" borderId="1" xfId="0" applyNumberFormat="1" applyFont="1" applyFill="1" applyBorder="1" applyAlignment="1" applyProtection="1">
      <alignment vertical="center" wrapText="1"/>
      <protection hidden="1"/>
    </xf>
    <xf numFmtId="165" fontId="4" fillId="3" borderId="1" xfId="1" applyNumberFormat="1" applyFont="1" applyFill="1" applyBorder="1" applyAlignment="1" applyProtection="1">
      <alignment vertical="center" wrapText="1"/>
      <protection hidden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22DD-7868-4243-AA37-C09EF01A7667}">
  <dimension ref="A1:U68"/>
  <sheetViews>
    <sheetView tabSelected="1" zoomScale="124" zoomScaleNormal="124" workbookViewId="0">
      <selection activeCell="J26" sqref="J26"/>
    </sheetView>
  </sheetViews>
  <sheetFormatPr baseColWidth="10" defaultColWidth="11.42578125" defaultRowHeight="12.75" x14ac:dyDescent="0.2"/>
  <cols>
    <col min="1" max="1" width="11.42578125" style="2"/>
    <col min="2" max="2" width="16.28515625" style="2" customWidth="1"/>
    <col min="3" max="3" width="26.85546875" style="2" customWidth="1"/>
    <col min="4" max="4" width="24.7109375" style="2" customWidth="1"/>
    <col min="5" max="5" width="23.28515625" style="2" bestFit="1" customWidth="1"/>
    <col min="6" max="6" width="16.140625" style="2" customWidth="1"/>
    <col min="7" max="7" width="27" style="2" bestFit="1" customWidth="1"/>
    <col min="8" max="9" width="11.42578125" style="2"/>
    <col min="10" max="10" width="17.42578125" style="2" customWidth="1"/>
    <col min="11" max="12" width="11.42578125" style="2"/>
    <col min="13" max="13" width="15.140625" style="2" bestFit="1" customWidth="1"/>
    <col min="14" max="16384" width="11.42578125" style="2"/>
  </cols>
  <sheetData>
    <row r="1" spans="1:21" ht="12.75" customHeight="1" thickBot="1" x14ac:dyDescent="0.3">
      <c r="B1" s="13" t="s">
        <v>0</v>
      </c>
      <c r="C1" s="13"/>
      <c r="D1" s="13"/>
      <c r="E1" s="13"/>
      <c r="F1" s="13"/>
      <c r="G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 x14ac:dyDescent="0.25">
      <c r="B2" s="13"/>
      <c r="C2" s="13"/>
      <c r="D2" s="13"/>
      <c r="E2" s="13"/>
      <c r="F2" s="13"/>
      <c r="G2" s="1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B3" s="14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6" t="s">
        <v>6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x14ac:dyDescent="0.25">
      <c r="B4" s="14"/>
      <c r="C4" s="15"/>
      <c r="D4" s="15"/>
      <c r="E4" s="15"/>
      <c r="F4" s="15"/>
      <c r="G4" s="1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x14ac:dyDescent="0.25">
      <c r="B5" s="3">
        <v>0</v>
      </c>
      <c r="C5" s="6">
        <v>100000000000</v>
      </c>
      <c r="D5" s="7"/>
      <c r="E5" s="8"/>
      <c r="F5" s="8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x14ac:dyDescent="0.25">
      <c r="A6" s="11">
        <v>1</v>
      </c>
      <c r="B6" s="4">
        <v>1</v>
      </c>
      <c r="C6" s="6">
        <f>C5</f>
        <v>100000000000</v>
      </c>
      <c r="D6" s="9">
        <f>(C6*6.3%)/2</f>
        <v>3150000000</v>
      </c>
      <c r="E6" s="10">
        <v>0</v>
      </c>
      <c r="F6" s="10">
        <f>+D6+E6</f>
        <v>3150000000</v>
      </c>
      <c r="G6" s="9">
        <f>+C6-E6</f>
        <v>100000000000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x14ac:dyDescent="0.25">
      <c r="A7" s="12"/>
      <c r="B7" s="3">
        <v>2</v>
      </c>
      <c r="C7" s="6">
        <f>G6</f>
        <v>100000000000</v>
      </c>
      <c r="D7" s="9">
        <f t="shared" ref="D7:D28" si="0">(C7*6.3%)/2</f>
        <v>3150000000</v>
      </c>
      <c r="E7" s="10">
        <v>0</v>
      </c>
      <c r="F7" s="10">
        <f t="shared" ref="F7:F29" si="1">+D7+E7</f>
        <v>3150000000</v>
      </c>
      <c r="G7" s="9">
        <f t="shared" ref="G7:G29" si="2">+C7-E7</f>
        <v>100000000000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11">
        <v>2</v>
      </c>
      <c r="B8" s="3">
        <v>3</v>
      </c>
      <c r="C8" s="6">
        <f t="shared" ref="C8:C29" si="3">G7</f>
        <v>100000000000</v>
      </c>
      <c r="D8" s="9">
        <f t="shared" si="0"/>
        <v>3150000000</v>
      </c>
      <c r="E8" s="10">
        <v>0</v>
      </c>
      <c r="F8" s="10">
        <f t="shared" si="1"/>
        <v>3150000000</v>
      </c>
      <c r="G8" s="9">
        <f t="shared" si="2"/>
        <v>100000000000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x14ac:dyDescent="0.25">
      <c r="A9" s="12"/>
      <c r="B9" s="3">
        <v>4</v>
      </c>
      <c r="C9" s="6">
        <f t="shared" si="3"/>
        <v>100000000000</v>
      </c>
      <c r="D9" s="9">
        <f t="shared" si="0"/>
        <v>3150000000</v>
      </c>
      <c r="E9" s="10">
        <v>0</v>
      </c>
      <c r="F9" s="10">
        <f t="shared" si="1"/>
        <v>3150000000</v>
      </c>
      <c r="G9" s="9">
        <f t="shared" si="2"/>
        <v>100000000000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x14ac:dyDescent="0.25">
      <c r="A10" s="11">
        <v>3</v>
      </c>
      <c r="B10" s="3">
        <v>5</v>
      </c>
      <c r="C10" s="6">
        <f t="shared" si="3"/>
        <v>100000000000</v>
      </c>
      <c r="D10" s="9">
        <f t="shared" si="0"/>
        <v>3150000000</v>
      </c>
      <c r="E10" s="10">
        <f>($C$5/10)/2</f>
        <v>5000000000</v>
      </c>
      <c r="F10" s="10">
        <f t="shared" si="1"/>
        <v>8150000000</v>
      </c>
      <c r="G10" s="9">
        <f t="shared" si="2"/>
        <v>95000000000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 x14ac:dyDescent="0.25">
      <c r="A11" s="12"/>
      <c r="B11" s="3">
        <v>6</v>
      </c>
      <c r="C11" s="6">
        <f t="shared" si="3"/>
        <v>95000000000</v>
      </c>
      <c r="D11" s="9">
        <f t="shared" si="0"/>
        <v>2992500000</v>
      </c>
      <c r="E11" s="10">
        <f t="shared" ref="E11:E29" si="4">($C$5/10)/2</f>
        <v>5000000000</v>
      </c>
      <c r="F11" s="10">
        <f t="shared" si="1"/>
        <v>7992500000</v>
      </c>
      <c r="G11" s="9">
        <f t="shared" si="2"/>
        <v>90000000000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 x14ac:dyDescent="0.25">
      <c r="A12" s="11">
        <v>4</v>
      </c>
      <c r="B12" s="3">
        <v>7</v>
      </c>
      <c r="C12" s="6">
        <f t="shared" si="3"/>
        <v>90000000000</v>
      </c>
      <c r="D12" s="9">
        <f t="shared" si="0"/>
        <v>2835000000</v>
      </c>
      <c r="E12" s="10">
        <f t="shared" si="4"/>
        <v>5000000000</v>
      </c>
      <c r="F12" s="10">
        <f t="shared" si="1"/>
        <v>7835000000</v>
      </c>
      <c r="G12" s="9">
        <f t="shared" si="2"/>
        <v>85000000000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 x14ac:dyDescent="0.25">
      <c r="A13" s="12"/>
      <c r="B13" s="3">
        <v>8</v>
      </c>
      <c r="C13" s="6">
        <f t="shared" si="3"/>
        <v>85000000000</v>
      </c>
      <c r="D13" s="9">
        <f t="shared" si="0"/>
        <v>2677500000</v>
      </c>
      <c r="E13" s="10">
        <f t="shared" si="4"/>
        <v>5000000000</v>
      </c>
      <c r="F13" s="10">
        <f t="shared" si="1"/>
        <v>7677500000</v>
      </c>
      <c r="G13" s="9">
        <f t="shared" si="2"/>
        <v>80000000000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 x14ac:dyDescent="0.25">
      <c r="A14" s="11">
        <v>5</v>
      </c>
      <c r="B14" s="3">
        <v>9</v>
      </c>
      <c r="C14" s="6">
        <f t="shared" si="3"/>
        <v>80000000000</v>
      </c>
      <c r="D14" s="9">
        <f t="shared" si="0"/>
        <v>2520000000</v>
      </c>
      <c r="E14" s="10">
        <f t="shared" si="4"/>
        <v>5000000000</v>
      </c>
      <c r="F14" s="10">
        <f t="shared" si="1"/>
        <v>7520000000</v>
      </c>
      <c r="G14" s="9">
        <f t="shared" si="2"/>
        <v>75000000000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 x14ac:dyDescent="0.25">
      <c r="A15" s="12"/>
      <c r="B15" s="3">
        <v>10</v>
      </c>
      <c r="C15" s="6">
        <f t="shared" si="3"/>
        <v>75000000000</v>
      </c>
      <c r="D15" s="9">
        <f t="shared" si="0"/>
        <v>2362500000</v>
      </c>
      <c r="E15" s="10">
        <f t="shared" si="4"/>
        <v>5000000000</v>
      </c>
      <c r="F15" s="10">
        <f t="shared" si="1"/>
        <v>7362500000</v>
      </c>
      <c r="G15" s="9">
        <f t="shared" si="2"/>
        <v>70000000000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 x14ac:dyDescent="0.25">
      <c r="A16" s="11">
        <v>6</v>
      </c>
      <c r="B16" s="3">
        <v>11</v>
      </c>
      <c r="C16" s="6">
        <f t="shared" si="3"/>
        <v>70000000000</v>
      </c>
      <c r="D16" s="9">
        <f t="shared" si="0"/>
        <v>2205000000</v>
      </c>
      <c r="E16" s="10">
        <f t="shared" si="4"/>
        <v>5000000000</v>
      </c>
      <c r="F16" s="10">
        <f t="shared" si="1"/>
        <v>7205000000</v>
      </c>
      <c r="G16" s="9">
        <f t="shared" si="2"/>
        <v>65000000000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 x14ac:dyDescent="0.25">
      <c r="A17" s="12"/>
      <c r="B17" s="3">
        <v>12</v>
      </c>
      <c r="C17" s="6">
        <f t="shared" si="3"/>
        <v>65000000000</v>
      </c>
      <c r="D17" s="9">
        <f t="shared" si="0"/>
        <v>2047500000</v>
      </c>
      <c r="E17" s="10">
        <f t="shared" si="4"/>
        <v>5000000000</v>
      </c>
      <c r="F17" s="10">
        <f t="shared" si="1"/>
        <v>7047500000</v>
      </c>
      <c r="G17" s="9">
        <f t="shared" si="2"/>
        <v>60000000000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 x14ac:dyDescent="0.25">
      <c r="A18" s="11">
        <v>7</v>
      </c>
      <c r="B18" s="3">
        <v>13</v>
      </c>
      <c r="C18" s="6">
        <f t="shared" si="3"/>
        <v>60000000000</v>
      </c>
      <c r="D18" s="9">
        <f t="shared" si="0"/>
        <v>1890000000</v>
      </c>
      <c r="E18" s="10">
        <f t="shared" si="4"/>
        <v>5000000000</v>
      </c>
      <c r="F18" s="10">
        <f t="shared" si="1"/>
        <v>6890000000</v>
      </c>
      <c r="G18" s="9">
        <f t="shared" si="2"/>
        <v>55000000000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12"/>
      <c r="B19" s="3">
        <v>14</v>
      </c>
      <c r="C19" s="6">
        <f t="shared" si="3"/>
        <v>55000000000</v>
      </c>
      <c r="D19" s="9">
        <f t="shared" si="0"/>
        <v>1732500000</v>
      </c>
      <c r="E19" s="10">
        <f t="shared" si="4"/>
        <v>5000000000</v>
      </c>
      <c r="F19" s="10">
        <f t="shared" si="1"/>
        <v>6732500000</v>
      </c>
      <c r="G19" s="9">
        <f t="shared" si="2"/>
        <v>50000000000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 x14ac:dyDescent="0.25">
      <c r="A20" s="11">
        <v>8</v>
      </c>
      <c r="B20" s="3">
        <v>15</v>
      </c>
      <c r="C20" s="6">
        <f t="shared" si="3"/>
        <v>50000000000</v>
      </c>
      <c r="D20" s="9">
        <f t="shared" si="0"/>
        <v>1575000000</v>
      </c>
      <c r="E20" s="10">
        <f t="shared" si="4"/>
        <v>5000000000</v>
      </c>
      <c r="F20" s="10">
        <f t="shared" si="1"/>
        <v>6575000000</v>
      </c>
      <c r="G20" s="9">
        <f t="shared" si="2"/>
        <v>45000000000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 x14ac:dyDescent="0.25">
      <c r="A21" s="12"/>
      <c r="B21" s="3">
        <v>16</v>
      </c>
      <c r="C21" s="6">
        <f t="shared" si="3"/>
        <v>45000000000</v>
      </c>
      <c r="D21" s="9">
        <f t="shared" si="0"/>
        <v>1417500000</v>
      </c>
      <c r="E21" s="10">
        <f t="shared" si="4"/>
        <v>5000000000</v>
      </c>
      <c r="F21" s="10">
        <f t="shared" si="1"/>
        <v>6417500000</v>
      </c>
      <c r="G21" s="9">
        <f t="shared" si="2"/>
        <v>40000000000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 x14ac:dyDescent="0.25">
      <c r="A22" s="11">
        <v>9</v>
      </c>
      <c r="B22" s="3">
        <v>17</v>
      </c>
      <c r="C22" s="6">
        <f t="shared" si="3"/>
        <v>40000000000</v>
      </c>
      <c r="D22" s="9">
        <f t="shared" si="0"/>
        <v>1260000000</v>
      </c>
      <c r="E22" s="10">
        <f t="shared" si="4"/>
        <v>5000000000</v>
      </c>
      <c r="F22" s="10">
        <f t="shared" si="1"/>
        <v>6260000000</v>
      </c>
      <c r="G22" s="9">
        <f t="shared" si="2"/>
        <v>35000000000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x14ac:dyDescent="0.25">
      <c r="A23" s="12"/>
      <c r="B23" s="3">
        <v>18</v>
      </c>
      <c r="C23" s="6">
        <f t="shared" si="3"/>
        <v>35000000000</v>
      </c>
      <c r="D23" s="9">
        <f t="shared" si="0"/>
        <v>1102500000</v>
      </c>
      <c r="E23" s="10">
        <f t="shared" si="4"/>
        <v>5000000000</v>
      </c>
      <c r="F23" s="10">
        <f t="shared" si="1"/>
        <v>6102500000</v>
      </c>
      <c r="G23" s="9">
        <f t="shared" si="2"/>
        <v>30000000000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 x14ac:dyDescent="0.25">
      <c r="A24" s="11">
        <v>10</v>
      </c>
      <c r="B24" s="3">
        <v>19</v>
      </c>
      <c r="C24" s="6">
        <f t="shared" si="3"/>
        <v>30000000000</v>
      </c>
      <c r="D24" s="9">
        <f t="shared" si="0"/>
        <v>945000000</v>
      </c>
      <c r="E24" s="10">
        <f t="shared" si="4"/>
        <v>5000000000</v>
      </c>
      <c r="F24" s="10">
        <f t="shared" si="1"/>
        <v>5945000000</v>
      </c>
      <c r="G24" s="9">
        <f t="shared" si="2"/>
        <v>25000000000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 x14ac:dyDescent="0.25">
      <c r="A25" s="12"/>
      <c r="B25" s="3">
        <v>20</v>
      </c>
      <c r="C25" s="6">
        <f t="shared" si="3"/>
        <v>25000000000</v>
      </c>
      <c r="D25" s="9">
        <f t="shared" si="0"/>
        <v>787500000</v>
      </c>
      <c r="E25" s="10">
        <f t="shared" si="4"/>
        <v>5000000000</v>
      </c>
      <c r="F25" s="10">
        <f t="shared" si="1"/>
        <v>5787500000</v>
      </c>
      <c r="G25" s="9">
        <f t="shared" si="2"/>
        <v>20000000000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 x14ac:dyDescent="0.25">
      <c r="A26" s="11">
        <v>11</v>
      </c>
      <c r="B26" s="3">
        <v>21</v>
      </c>
      <c r="C26" s="6">
        <f t="shared" si="3"/>
        <v>20000000000</v>
      </c>
      <c r="D26" s="9">
        <f t="shared" si="0"/>
        <v>630000000</v>
      </c>
      <c r="E26" s="10">
        <f t="shared" si="4"/>
        <v>5000000000</v>
      </c>
      <c r="F26" s="10">
        <f t="shared" si="1"/>
        <v>5630000000</v>
      </c>
      <c r="G26" s="9">
        <f t="shared" si="2"/>
        <v>15000000000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 x14ac:dyDescent="0.25">
      <c r="A27" s="12"/>
      <c r="B27" s="3">
        <v>22</v>
      </c>
      <c r="C27" s="6">
        <f t="shared" si="3"/>
        <v>15000000000</v>
      </c>
      <c r="D27" s="9">
        <f t="shared" si="0"/>
        <v>472500000</v>
      </c>
      <c r="E27" s="10">
        <f t="shared" si="4"/>
        <v>5000000000</v>
      </c>
      <c r="F27" s="10">
        <f t="shared" si="1"/>
        <v>5472500000</v>
      </c>
      <c r="G27" s="9">
        <f t="shared" si="2"/>
        <v>10000000000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 x14ac:dyDescent="0.25">
      <c r="A28" s="11">
        <v>12</v>
      </c>
      <c r="B28" s="3">
        <v>23</v>
      </c>
      <c r="C28" s="6">
        <f t="shared" si="3"/>
        <v>10000000000</v>
      </c>
      <c r="D28" s="9">
        <f t="shared" si="0"/>
        <v>315000000</v>
      </c>
      <c r="E28" s="10">
        <f t="shared" si="4"/>
        <v>5000000000</v>
      </c>
      <c r="F28" s="10">
        <f t="shared" si="1"/>
        <v>5315000000</v>
      </c>
      <c r="G28" s="9">
        <f t="shared" si="2"/>
        <v>5000000000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 x14ac:dyDescent="0.25">
      <c r="A29" s="12"/>
      <c r="B29" s="3">
        <v>24</v>
      </c>
      <c r="C29" s="6">
        <f t="shared" si="3"/>
        <v>5000000000</v>
      </c>
      <c r="D29" s="9">
        <f>(C29*6.3%)/2</f>
        <v>157500000</v>
      </c>
      <c r="E29" s="10">
        <f t="shared" si="4"/>
        <v>5000000000</v>
      </c>
      <c r="F29" s="10">
        <f t="shared" si="1"/>
        <v>5157500000</v>
      </c>
      <c r="G29" s="9">
        <f t="shared" si="2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 x14ac:dyDescent="0.25">
      <c r="B30" s="1"/>
      <c r="C30" s="1"/>
      <c r="D30" s="5">
        <f>SUM(D6:D29)</f>
        <v>45675000000</v>
      </c>
      <c r="E30" s="5">
        <f>SUM(E6:E29)</f>
        <v>100000000000</v>
      </c>
      <c r="F30" s="5">
        <f>SUM(F6:F29)</f>
        <v>145675000000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ht="15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ht="15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ht="15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5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5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5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5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5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5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5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5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5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5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5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5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5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5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5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5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5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5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5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5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5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5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5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15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</sheetData>
  <sheetProtection formatCells="0"/>
  <mergeCells count="19">
    <mergeCell ref="B1:G2"/>
    <mergeCell ref="B3:B4"/>
    <mergeCell ref="C3:C4"/>
    <mergeCell ref="D3:D4"/>
    <mergeCell ref="E3:E4"/>
    <mergeCell ref="F3:F4"/>
    <mergeCell ref="G3:G4"/>
    <mergeCell ref="A6:A7"/>
    <mergeCell ref="A8:A9"/>
    <mergeCell ref="A10:A11"/>
    <mergeCell ref="A12:A13"/>
    <mergeCell ref="A14:A15"/>
    <mergeCell ref="A26:A27"/>
    <mergeCell ref="A28:A29"/>
    <mergeCell ref="A16:A17"/>
    <mergeCell ref="A18:A19"/>
    <mergeCell ref="A20:A21"/>
    <mergeCell ref="A22:A23"/>
    <mergeCell ref="A24:A25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E8B724C5-5490-40E8-83CB-8FB32D2E122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TPCI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Mohamadou DEMBELE</dc:creator>
  <cp:lastModifiedBy>Mohamadou DEMBELE</cp:lastModifiedBy>
  <cp:lastPrinted>2021-12-14T13:14:33Z</cp:lastPrinted>
  <dcterms:created xsi:type="dcterms:W3CDTF">2021-12-13T14:55:15Z</dcterms:created>
  <dcterms:modified xsi:type="dcterms:W3CDTF">2022-10-27T11:45:18Z</dcterms:modified>
</cp:coreProperties>
</file>