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AEB6A7B-9CC5-4B2B-B6DD-7CDB44ACCD05}" xr6:coauthVersionLast="47" xr6:coauthVersionMax="47" xr10:uidLastSave="{00000000-0000-0000-0000-000000000000}"/>
  <bookViews>
    <workbookView xWindow="-108" yWindow="-108" windowWidth="23256" windowHeight="12456" xr2:uid="{4303B4B1-EC86-4A0B-A6AD-7100D7541889}"/>
  </bookViews>
  <sheets>
    <sheet name="7 ans " sheetId="1" r:id="rId1"/>
    <sheet name="10 ans" sheetId="2" r:id="rId2"/>
    <sheet name="15 an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6" i="2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6" i="3"/>
  <c r="G7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C6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  <c r="G6" i="2"/>
  <c r="C7" i="2" s="1"/>
  <c r="C6" i="2"/>
  <c r="E9" i="1"/>
  <c r="E10" i="1"/>
  <c r="E11" i="1"/>
  <c r="E12" i="1"/>
  <c r="E13" i="1"/>
  <c r="E14" i="1"/>
  <c r="E15" i="1"/>
  <c r="E16" i="1"/>
  <c r="E17" i="1"/>
  <c r="E18" i="1"/>
  <c r="E19" i="1"/>
  <c r="E8" i="1"/>
  <c r="C8" i="1"/>
  <c r="C7" i="1"/>
  <c r="C6" i="1"/>
  <c r="D7" i="1"/>
  <c r="D8" i="1"/>
  <c r="D6" i="1"/>
  <c r="E37" i="3" l="1"/>
  <c r="G6" i="3"/>
  <c r="C7" i="3" s="1"/>
  <c r="F7" i="3" s="1"/>
  <c r="F6" i="3"/>
  <c r="C8" i="3"/>
  <c r="E27" i="2"/>
  <c r="G7" i="2"/>
  <c r="C8" i="2" s="1"/>
  <c r="F7" i="2"/>
  <c r="F6" i="2"/>
  <c r="F6" i="1"/>
  <c r="E21" i="1"/>
  <c r="G6" i="1"/>
  <c r="G8" i="3" l="1"/>
  <c r="C9" i="3" s="1"/>
  <c r="F8" i="3"/>
  <c r="G8" i="2"/>
  <c r="C9" i="2" s="1"/>
  <c r="G7" i="1"/>
  <c r="F8" i="1" s="1"/>
  <c r="F9" i="3" l="1"/>
  <c r="G9" i="3"/>
  <c r="C10" i="3" s="1"/>
  <c r="F8" i="2"/>
  <c r="F9" i="2"/>
  <c r="G9" i="2"/>
  <c r="C10" i="2" s="1"/>
  <c r="F7" i="1"/>
  <c r="G8" i="1"/>
  <c r="F10" i="3" l="1"/>
  <c r="G10" i="3"/>
  <c r="C11" i="3" s="1"/>
  <c r="F10" i="2"/>
  <c r="G10" i="2"/>
  <c r="C11" i="2" s="1"/>
  <c r="C9" i="1"/>
  <c r="D9" i="1" s="1"/>
  <c r="F9" i="1" s="1"/>
  <c r="F11" i="3" l="1"/>
  <c r="G11" i="3"/>
  <c r="C12" i="3"/>
  <c r="G12" i="3" s="1"/>
  <c r="G11" i="2"/>
  <c r="C12" i="2" s="1"/>
  <c r="F11" i="2"/>
  <c r="G9" i="1"/>
  <c r="C10" i="1" s="1"/>
  <c r="D10" i="1" s="1"/>
  <c r="F10" i="1" s="1"/>
  <c r="G10" i="1"/>
  <c r="C11" i="1" s="1"/>
  <c r="D11" i="1" s="1"/>
  <c r="F12" i="3" l="1"/>
  <c r="C13" i="3"/>
  <c r="G13" i="3" s="1"/>
  <c r="G12" i="2"/>
  <c r="C13" i="2" s="1"/>
  <c r="F12" i="2"/>
  <c r="G11" i="1"/>
  <c r="C12" i="1" s="1"/>
  <c r="D12" i="1" s="1"/>
  <c r="F11" i="1"/>
  <c r="F13" i="3" l="1"/>
  <c r="C14" i="3"/>
  <c r="G14" i="3" s="1"/>
  <c r="F13" i="2"/>
  <c r="G13" i="2"/>
  <c r="C14" i="2" s="1"/>
  <c r="G12" i="1"/>
  <c r="C13" i="1" s="1"/>
  <c r="D13" i="1" s="1"/>
  <c r="F12" i="1"/>
  <c r="F14" i="3" l="1"/>
  <c r="C15" i="3"/>
  <c r="G15" i="3" s="1"/>
  <c r="G14" i="2"/>
  <c r="C15" i="2" s="1"/>
  <c r="F14" i="2"/>
  <c r="G13" i="1"/>
  <c r="C14" i="1" s="1"/>
  <c r="D14" i="1" s="1"/>
  <c r="F13" i="1"/>
  <c r="F15" i="3" l="1"/>
  <c r="C16" i="3"/>
  <c r="G16" i="3" s="1"/>
  <c r="G15" i="2"/>
  <c r="C16" i="2" s="1"/>
  <c r="F15" i="2"/>
  <c r="F14" i="1"/>
  <c r="G14" i="1"/>
  <c r="C15" i="1" s="1"/>
  <c r="D15" i="1" s="1"/>
  <c r="F16" i="3" l="1"/>
  <c r="C17" i="3"/>
  <c r="G17" i="3" s="1"/>
  <c r="G16" i="2"/>
  <c r="C17" i="2" s="1"/>
  <c r="F16" i="2"/>
  <c r="G15" i="1"/>
  <c r="C16" i="1" s="1"/>
  <c r="D16" i="1" s="1"/>
  <c r="F15" i="1"/>
  <c r="F17" i="3" l="1"/>
  <c r="C18" i="3"/>
  <c r="G18" i="3" s="1"/>
  <c r="F17" i="2"/>
  <c r="G17" i="2"/>
  <c r="C18" i="2" s="1"/>
  <c r="G16" i="1"/>
  <c r="C17" i="1" s="1"/>
  <c r="D17" i="1" s="1"/>
  <c r="F16" i="1"/>
  <c r="F18" i="3" l="1"/>
  <c r="C19" i="3"/>
  <c r="G19" i="3" s="1"/>
  <c r="F18" i="2"/>
  <c r="G18" i="2"/>
  <c r="C19" i="2" s="1"/>
  <c r="G17" i="1"/>
  <c r="C18" i="1" s="1"/>
  <c r="D18" i="1" s="1"/>
  <c r="C20" i="3" l="1"/>
  <c r="G20" i="3" s="1"/>
  <c r="F19" i="3"/>
  <c r="G19" i="2"/>
  <c r="C20" i="2" s="1"/>
  <c r="F19" i="2"/>
  <c r="F17" i="1"/>
  <c r="G18" i="1"/>
  <c r="C19" i="1" s="1"/>
  <c r="D19" i="1" s="1"/>
  <c r="F18" i="1"/>
  <c r="C21" i="3" l="1"/>
  <c r="G21" i="3" s="1"/>
  <c r="F20" i="3"/>
  <c r="F20" i="2"/>
  <c r="G20" i="2"/>
  <c r="C21" i="2" s="1"/>
  <c r="F19" i="1"/>
  <c r="G19" i="1"/>
  <c r="F21" i="3" l="1"/>
  <c r="C22" i="3"/>
  <c r="G22" i="3" s="1"/>
  <c r="G21" i="2"/>
  <c r="C22" i="2" s="1"/>
  <c r="F21" i="2"/>
  <c r="F21" i="1"/>
  <c r="D21" i="1"/>
  <c r="F22" i="3" l="1"/>
  <c r="C23" i="3"/>
  <c r="G23" i="3" s="1"/>
  <c r="G22" i="2"/>
  <c r="C23" i="2" s="1"/>
  <c r="C24" i="3" l="1"/>
  <c r="G24" i="3" s="1"/>
  <c r="F23" i="3"/>
  <c r="F23" i="2"/>
  <c r="G23" i="2"/>
  <c r="C24" i="2" s="1"/>
  <c r="F22" i="2"/>
  <c r="C25" i="3" l="1"/>
  <c r="G25" i="3" s="1"/>
  <c r="F24" i="3"/>
  <c r="G24" i="2"/>
  <c r="C25" i="2" s="1"/>
  <c r="F25" i="3" l="1"/>
  <c r="C26" i="3"/>
  <c r="G26" i="3" s="1"/>
  <c r="F25" i="2"/>
  <c r="G25" i="2"/>
  <c r="F24" i="2"/>
  <c r="F27" i="2" s="1"/>
  <c r="D27" i="2"/>
  <c r="F26" i="3" l="1"/>
  <c r="C27" i="3"/>
  <c r="G27" i="3" s="1"/>
  <c r="C28" i="3" l="1"/>
  <c r="G28" i="3" s="1"/>
  <c r="F27" i="3" l="1"/>
  <c r="C29" i="3"/>
  <c r="G29" i="3" s="1"/>
  <c r="F28" i="3"/>
  <c r="F29" i="3" l="1"/>
  <c r="C30" i="3"/>
  <c r="G30" i="3" s="1"/>
  <c r="C31" i="3" l="1"/>
  <c r="G31" i="3" s="1"/>
  <c r="F31" i="3" l="1"/>
  <c r="C32" i="3"/>
  <c r="G32" i="3" s="1"/>
  <c r="F30" i="3"/>
  <c r="C33" i="3" l="1"/>
  <c r="G33" i="3" s="1"/>
  <c r="F33" i="3" l="1"/>
  <c r="C34" i="3"/>
  <c r="G34" i="3" s="1"/>
  <c r="F32" i="3"/>
  <c r="C35" i="3" l="1"/>
  <c r="G35" i="3" s="1"/>
  <c r="F35" i="3" l="1"/>
  <c r="F34" i="3"/>
  <c r="D37" i="3" l="1"/>
  <c r="F3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BIGUE</author>
  </authors>
  <commentList>
    <comment ref="C5" authorId="0" shapeId="0" xr:uid="{23529AE5-48D1-4EF0-99F9-3B4FA6676B1C}">
      <text>
        <r>
          <rPr>
            <b/>
            <sz val="9"/>
            <color indexed="81"/>
            <rFont val="Tahoma"/>
            <family val="2"/>
          </rPr>
          <t>FGI:</t>
        </r>
        <r>
          <rPr>
            <sz val="9"/>
            <color indexed="81"/>
            <rFont val="Tahoma"/>
            <family val="2"/>
          </rPr>
          <t xml:space="preserve">
Renseigner le montant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BIGUE</author>
  </authors>
  <commentList>
    <comment ref="C5" authorId="0" shapeId="0" xr:uid="{5C0ED45F-B300-4FFD-931B-07AE4F5F60B6}">
      <text>
        <r>
          <rPr>
            <b/>
            <sz val="9"/>
            <color indexed="81"/>
            <rFont val="Tahoma"/>
            <family val="2"/>
          </rPr>
          <t>FGI:</t>
        </r>
        <r>
          <rPr>
            <sz val="9"/>
            <color indexed="81"/>
            <rFont val="Tahoma"/>
            <family val="2"/>
          </rPr>
          <t xml:space="preserve">
Renseigner le montant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BIGUE</author>
  </authors>
  <commentList>
    <comment ref="C5" authorId="0" shapeId="0" xr:uid="{C8908A7C-E091-4A39-A9F0-7502D50C2114}">
      <text>
        <r>
          <rPr>
            <b/>
            <sz val="9"/>
            <color indexed="81"/>
            <rFont val="Tahoma"/>
            <family val="2"/>
          </rPr>
          <t>FGI:</t>
        </r>
        <r>
          <rPr>
            <sz val="9"/>
            <color indexed="81"/>
            <rFont val="Tahoma"/>
            <family val="2"/>
          </rPr>
          <t xml:space="preserve">
Renseigner le montant</t>
        </r>
      </text>
    </comment>
  </commentList>
</comments>
</file>

<file path=xl/sharedStrings.xml><?xml version="1.0" encoding="utf-8"?>
<sst xmlns="http://schemas.openxmlformats.org/spreadsheetml/2006/main" count="24" uniqueCount="8">
  <si>
    <t xml:space="preserve">SIMULATION </t>
  </si>
  <si>
    <t>Période</t>
  </si>
  <si>
    <t>Encours début période</t>
  </si>
  <si>
    <t xml:space="preserve">Intérêts </t>
  </si>
  <si>
    <t>Remboursement de capital</t>
  </si>
  <si>
    <t>Annuités</t>
  </si>
  <si>
    <t>Capital restant dû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</si>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</sst>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ndara"/>
      <family val="2"/>
    </font>
    <font>
      <sz val="11"/>
      <name val="Candara"/>
      <family val="2"/>
    </font>
    <font>
      <sz val="10"/>
      <name val="Candara"/>
      <family val="2"/>
    </font>
    <font>
      <b/>
      <sz val="11"/>
      <name val="Candara"/>
      <family val="2"/>
    </font>
    <font>
      <b/>
      <sz val="10"/>
      <color rgb="FFFF000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3" fontId="3" fillId="2" borderId="7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14" fontId="9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1" fontId="8" fillId="2" borderId="7" xfId="0" applyNumberFormat="1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7" xfId="1" applyNumberFormat="1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" borderId="7" xfId="1" applyFont="1" applyFill="1" applyBorder="1" applyAlignment="1" applyProtection="1">
      <alignment horizontal="center" vertical="center" wrapText="1"/>
      <protection hidden="1"/>
    </xf>
    <xf numFmtId="3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Normal 4" xfId="2" xr:uid="{ED3845C7-1B0C-499B-8F62-31B7C2D16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B598-D6B0-4F11-9B51-D5116B2A4657}">
  <dimension ref="A1:U162"/>
  <sheetViews>
    <sheetView tabSelected="1" zoomScale="120" zoomScaleNormal="120" workbookViewId="0">
      <selection activeCell="C5" sqref="C5"/>
    </sheetView>
  </sheetViews>
  <sheetFormatPr baseColWidth="10" defaultColWidth="11.44140625" defaultRowHeight="13.8" x14ac:dyDescent="0.3"/>
  <cols>
    <col min="1" max="1" width="11.44140625" style="4"/>
    <col min="2" max="2" width="11.88671875" style="4" bestFit="1" customWidth="1"/>
    <col min="3" max="3" width="18.5546875" style="4" bestFit="1" customWidth="1"/>
    <col min="4" max="4" width="16.109375" style="4" bestFit="1" customWidth="1"/>
    <col min="5" max="5" width="23.33203125" style="4" bestFit="1" customWidth="1"/>
    <col min="6" max="6" width="17" style="4" bestFit="1" customWidth="1"/>
    <col min="7" max="7" width="27" style="4" bestFit="1" customWidth="1"/>
    <col min="8" max="16384" width="11.44140625" style="4"/>
  </cols>
  <sheetData>
    <row r="1" spans="1:21" ht="12.75" customHeight="1" x14ac:dyDescent="0.3">
      <c r="B1" s="15" t="s">
        <v>0</v>
      </c>
      <c r="C1" s="16"/>
      <c r="D1" s="16"/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 x14ac:dyDescent="0.3">
      <c r="B2" s="17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3">
      <c r="B3" s="19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" x14ac:dyDescent="0.3">
      <c r="B4" s="20"/>
      <c r="C4" s="22"/>
      <c r="D4" s="22"/>
      <c r="E4" s="22"/>
      <c r="F4" s="22"/>
      <c r="G4" s="2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" x14ac:dyDescent="0.3">
      <c r="B5" s="8">
        <v>0</v>
      </c>
      <c r="C5" s="9">
        <v>50000000000</v>
      </c>
      <c r="D5" s="1"/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4" x14ac:dyDescent="0.3">
      <c r="A6" s="25">
        <v>1</v>
      </c>
      <c r="B6" s="8">
        <v>1</v>
      </c>
      <c r="C6" s="11">
        <f>+C5</f>
        <v>50000000000</v>
      </c>
      <c r="D6" s="12">
        <f>+(C6*5.8%)/2</f>
        <v>1450000000</v>
      </c>
      <c r="E6" s="13">
        <v>0</v>
      </c>
      <c r="F6" s="10">
        <f>+D6+E6</f>
        <v>1450000000</v>
      </c>
      <c r="G6" s="14">
        <f>+C6-E6</f>
        <v>50000000000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4" x14ac:dyDescent="0.3">
      <c r="A7" s="25"/>
      <c r="B7" s="8">
        <v>2</v>
      </c>
      <c r="C7" s="11">
        <f>+G6</f>
        <v>50000000000</v>
      </c>
      <c r="D7" s="12">
        <f t="shared" ref="D7:D19" si="0">+(C7*5.8%)/2</f>
        <v>1450000000</v>
      </c>
      <c r="E7" s="13">
        <v>0</v>
      </c>
      <c r="F7" s="10">
        <f>+D7+E7</f>
        <v>1450000000</v>
      </c>
      <c r="G7" s="14">
        <f t="shared" ref="G7:G19" si="1">+C7-E7</f>
        <v>50000000000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4" x14ac:dyDescent="0.3">
      <c r="A8" s="25">
        <v>2</v>
      </c>
      <c r="B8" s="8">
        <v>3</v>
      </c>
      <c r="C8" s="11">
        <f t="shared" ref="C8:C19" si="2">+G7</f>
        <v>50000000000</v>
      </c>
      <c r="D8" s="12">
        <f t="shared" si="0"/>
        <v>1450000000</v>
      </c>
      <c r="E8" s="10">
        <f>+$C$5/12</f>
        <v>4166666666.6666665</v>
      </c>
      <c r="F8" s="10">
        <f>+D8+E8</f>
        <v>5616666666.666666</v>
      </c>
      <c r="G8" s="14">
        <f t="shared" si="1"/>
        <v>45833333333.333336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" x14ac:dyDescent="0.3">
      <c r="A9" s="25"/>
      <c r="B9" s="8">
        <v>4</v>
      </c>
      <c r="C9" s="11">
        <f t="shared" si="2"/>
        <v>45833333333.333336</v>
      </c>
      <c r="D9" s="12">
        <f t="shared" si="0"/>
        <v>1329166666.6666667</v>
      </c>
      <c r="E9" s="10">
        <f t="shared" ref="E9:E19" si="3">+$C$5/12</f>
        <v>4166666666.6666665</v>
      </c>
      <c r="F9" s="10">
        <f>+D9+E9</f>
        <v>5495833333.333333</v>
      </c>
      <c r="G9" s="14">
        <f t="shared" si="1"/>
        <v>41666666666.666672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" x14ac:dyDescent="0.3">
      <c r="A10" s="25">
        <v>3</v>
      </c>
      <c r="B10" s="8">
        <v>5</v>
      </c>
      <c r="C10" s="11">
        <f t="shared" si="2"/>
        <v>41666666666.666672</v>
      </c>
      <c r="D10" s="12">
        <f t="shared" si="0"/>
        <v>1208333333.3333335</v>
      </c>
      <c r="E10" s="10">
        <f t="shared" si="3"/>
        <v>4166666666.6666665</v>
      </c>
      <c r="F10" s="10">
        <f t="shared" ref="F10:F19" si="4">+D10+E10</f>
        <v>5375000000</v>
      </c>
      <c r="G10" s="14">
        <f t="shared" si="1"/>
        <v>37500000000.000008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" x14ac:dyDescent="0.3">
      <c r="A11" s="25"/>
      <c r="B11" s="8">
        <v>6</v>
      </c>
      <c r="C11" s="11">
        <f t="shared" si="2"/>
        <v>37500000000.000008</v>
      </c>
      <c r="D11" s="12">
        <f t="shared" si="0"/>
        <v>1087500000.0000002</v>
      </c>
      <c r="E11" s="10">
        <f t="shared" si="3"/>
        <v>4166666666.6666665</v>
      </c>
      <c r="F11" s="10">
        <f t="shared" si="4"/>
        <v>5254166666.666667</v>
      </c>
      <c r="G11" s="14">
        <f t="shared" si="1"/>
        <v>33333333333.33334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" x14ac:dyDescent="0.3">
      <c r="A12" s="25">
        <v>4</v>
      </c>
      <c r="B12" s="8">
        <v>7</v>
      </c>
      <c r="C12" s="11">
        <f t="shared" si="2"/>
        <v>33333333333.33334</v>
      </c>
      <c r="D12" s="12">
        <f t="shared" si="0"/>
        <v>966666666.66666675</v>
      </c>
      <c r="E12" s="10">
        <f t="shared" si="3"/>
        <v>4166666666.6666665</v>
      </c>
      <c r="F12" s="10">
        <f t="shared" si="4"/>
        <v>5133333333.333333</v>
      </c>
      <c r="G12" s="14">
        <f t="shared" si="1"/>
        <v>29166666666.666672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" x14ac:dyDescent="0.3">
      <c r="A13" s="25"/>
      <c r="B13" s="8">
        <v>8</v>
      </c>
      <c r="C13" s="11">
        <f t="shared" si="2"/>
        <v>29166666666.666672</v>
      </c>
      <c r="D13" s="12">
        <f t="shared" si="0"/>
        <v>845833333.33333337</v>
      </c>
      <c r="E13" s="10">
        <f t="shared" si="3"/>
        <v>4166666666.6666665</v>
      </c>
      <c r="F13" s="10">
        <f t="shared" si="4"/>
        <v>5012500000</v>
      </c>
      <c r="G13" s="14">
        <f t="shared" si="1"/>
        <v>25000000000.000004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" x14ac:dyDescent="0.3">
      <c r="A14" s="25">
        <v>5</v>
      </c>
      <c r="B14" s="8">
        <v>9</v>
      </c>
      <c r="C14" s="11">
        <f t="shared" si="2"/>
        <v>25000000000.000004</v>
      </c>
      <c r="D14" s="12">
        <f t="shared" si="0"/>
        <v>725000000.00000012</v>
      </c>
      <c r="E14" s="10">
        <f t="shared" si="3"/>
        <v>4166666666.6666665</v>
      </c>
      <c r="F14" s="10">
        <f t="shared" si="4"/>
        <v>4891666666.666667</v>
      </c>
      <c r="G14" s="14">
        <f t="shared" si="1"/>
        <v>20833333333.333336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" x14ac:dyDescent="0.3">
      <c r="A15" s="25"/>
      <c r="B15" s="8">
        <v>10</v>
      </c>
      <c r="C15" s="11">
        <f t="shared" si="2"/>
        <v>20833333333.333336</v>
      </c>
      <c r="D15" s="12">
        <f t="shared" si="0"/>
        <v>604166666.66666675</v>
      </c>
      <c r="E15" s="10">
        <f t="shared" si="3"/>
        <v>4166666666.6666665</v>
      </c>
      <c r="F15" s="10">
        <f t="shared" si="4"/>
        <v>4770833333.333333</v>
      </c>
      <c r="G15" s="14">
        <f t="shared" si="1"/>
        <v>16666666666.66667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" x14ac:dyDescent="0.3">
      <c r="A16" s="25">
        <v>6</v>
      </c>
      <c r="B16" s="8">
        <v>11</v>
      </c>
      <c r="C16" s="11">
        <f t="shared" si="2"/>
        <v>16666666666.66667</v>
      </c>
      <c r="D16" s="12">
        <f t="shared" si="0"/>
        <v>483333333.33333337</v>
      </c>
      <c r="E16" s="10">
        <f t="shared" si="3"/>
        <v>4166666666.6666665</v>
      </c>
      <c r="F16" s="10">
        <f t="shared" si="4"/>
        <v>4650000000</v>
      </c>
      <c r="G16" s="14">
        <f t="shared" si="1"/>
        <v>12500000000.000004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" x14ac:dyDescent="0.3">
      <c r="A17" s="25"/>
      <c r="B17" s="8">
        <v>12</v>
      </c>
      <c r="C17" s="11">
        <f t="shared" si="2"/>
        <v>12500000000.000004</v>
      </c>
      <c r="D17" s="12">
        <f t="shared" si="0"/>
        <v>362500000.00000006</v>
      </c>
      <c r="E17" s="10">
        <f t="shared" si="3"/>
        <v>4166666666.6666665</v>
      </c>
      <c r="F17" s="10">
        <f t="shared" si="4"/>
        <v>4529166666.666667</v>
      </c>
      <c r="G17" s="14">
        <f t="shared" si="1"/>
        <v>8333333333.3333378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" x14ac:dyDescent="0.3">
      <c r="A18" s="25">
        <v>7</v>
      </c>
      <c r="B18" s="8">
        <v>13</v>
      </c>
      <c r="C18" s="11">
        <f t="shared" si="2"/>
        <v>8333333333.3333378</v>
      </c>
      <c r="D18" s="12">
        <f t="shared" si="0"/>
        <v>241666666.66666678</v>
      </c>
      <c r="E18" s="10">
        <f t="shared" si="3"/>
        <v>4166666666.6666665</v>
      </c>
      <c r="F18" s="10">
        <f t="shared" si="4"/>
        <v>4408333333.333333</v>
      </c>
      <c r="G18" s="14">
        <f t="shared" si="1"/>
        <v>4166666666.6666713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" x14ac:dyDescent="0.3">
      <c r="A19" s="25"/>
      <c r="B19" s="8">
        <v>14</v>
      </c>
      <c r="C19" s="11">
        <f t="shared" si="2"/>
        <v>4166666666.6666713</v>
      </c>
      <c r="D19" s="12">
        <f t="shared" si="0"/>
        <v>120833333.33333346</v>
      </c>
      <c r="E19" s="10">
        <f t="shared" si="3"/>
        <v>4166666666.6666665</v>
      </c>
      <c r="F19" s="10">
        <f t="shared" si="4"/>
        <v>4287500000</v>
      </c>
      <c r="G19" s="14">
        <f t="shared" si="1"/>
        <v>4.76837158203125E-6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" x14ac:dyDescent="0.3">
      <c r="I20" s="3"/>
      <c r="J20" s="3"/>
      <c r="K20" s="3"/>
      <c r="L20" s="3"/>
      <c r="M20" s="3"/>
      <c r="N20" s="3"/>
      <c r="O20" s="3"/>
      <c r="P20" s="3"/>
    </row>
    <row r="21" spans="1:21" ht="14.4" x14ac:dyDescent="0.3">
      <c r="B21" s="5" t="s">
        <v>7</v>
      </c>
      <c r="C21" s="6"/>
      <c r="D21" s="7">
        <f>+SUM(D6:D19)</f>
        <v>12325000000</v>
      </c>
      <c r="E21" s="7">
        <f>+SUM(E6:E19)</f>
        <v>49999999999.999992</v>
      </c>
      <c r="F21" s="7">
        <f>+SUM(F6:F19)</f>
        <v>62325000000</v>
      </c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4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4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4.4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4.4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4.4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4.4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4.4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4.4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4.4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4.4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4.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4.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4.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4.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4.4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4.4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4.4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4.4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4.4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4.4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4.4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4.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14.4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14.4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4.4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4.4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4.4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4.4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4.4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4.4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4.4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4.4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4.4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4.4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4.4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4.4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4.4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4.4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4.4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4.4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4.4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4.4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4.4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14.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14.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4.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4.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14.4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4.4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4.4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ht="14.4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ht="14.4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ht="14.4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ht="14.4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ht="14.4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4.4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4.4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ht="14.4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ht="14.4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ht="14.4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ht="14.4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ht="14.4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ht="14.4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ht="14.4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ht="14.4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ht="14.4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ht="14.4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ht="14.4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ht="14.4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ht="14.4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ht="14.4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ht="14.4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4.4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ht="14.4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ht="14.4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ht="14.4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ht="14.4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ht="14.4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ht="14.4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ht="14.4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ht="14.4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ht="14.4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ht="14.4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ht="14.4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ht="14.4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ht="14.4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ht="14.4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ht="14.4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4.4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14.4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ht="14.4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ht="14.4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ht="14.4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ht="14.4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ht="14.4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ht="14.4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ht="14.4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ht="14.4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ht="14.4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ht="14.4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ht="14.4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ht="14.4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ht="14.4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ht="14.4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ht="14.4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ht="14.4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2:21" ht="14.4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ht="14.4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2:21" ht="14.4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ht="14.4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ht="14.4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ht="14.4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ht="14.4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2:21" ht="14.4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1" ht="14.4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2:21" ht="14.4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ht="14.4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2:21" ht="14.4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2:21" ht="14.4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2:21" ht="14.4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ht="14.4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ht="14.4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4.4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ht="14.4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ht="14.4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ht="14.4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ht="14.4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ht="14.4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ht="14.4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ht="14.4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ht="14.4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</sheetData>
  <sheetProtection formatCells="0"/>
  <mergeCells count="14">
    <mergeCell ref="A16:A17"/>
    <mergeCell ref="A18:A19"/>
    <mergeCell ref="A6:A7"/>
    <mergeCell ref="A8:A9"/>
    <mergeCell ref="A10:A11"/>
    <mergeCell ref="A12:A13"/>
    <mergeCell ref="A14:A15"/>
    <mergeCell ref="B1:G2"/>
    <mergeCell ref="B3:B4"/>
    <mergeCell ref="C3:C4"/>
    <mergeCell ref="D3:D4"/>
    <mergeCell ref="G3:G4"/>
    <mergeCell ref="E3:E4"/>
    <mergeCell ref="F3:F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F4C0-1DAC-42DB-9EB2-1683D0C3960F}">
  <dimension ref="A1:U168"/>
  <sheetViews>
    <sheetView zoomScale="120" zoomScaleNormal="120" workbookViewId="0">
      <selection activeCell="C5" sqref="C5"/>
    </sheetView>
  </sheetViews>
  <sheetFormatPr baseColWidth="10" defaultColWidth="11.44140625" defaultRowHeight="13.8" x14ac:dyDescent="0.3"/>
  <cols>
    <col min="1" max="1" width="11.44140625" style="4"/>
    <col min="2" max="2" width="11.88671875" style="4" bestFit="1" customWidth="1"/>
    <col min="3" max="3" width="18.5546875" style="4" bestFit="1" customWidth="1"/>
    <col min="4" max="4" width="16.109375" style="4" bestFit="1" customWidth="1"/>
    <col min="5" max="5" width="23.33203125" style="4" bestFit="1" customWidth="1"/>
    <col min="6" max="6" width="17" style="4" bestFit="1" customWidth="1"/>
    <col min="7" max="7" width="27" style="4" bestFit="1" customWidth="1"/>
    <col min="8" max="16384" width="11.44140625" style="4"/>
  </cols>
  <sheetData>
    <row r="1" spans="1:21" ht="12.75" customHeight="1" x14ac:dyDescent="0.3">
      <c r="B1" s="15" t="s">
        <v>0</v>
      </c>
      <c r="C1" s="16"/>
      <c r="D1" s="16"/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 x14ac:dyDescent="0.3">
      <c r="B2" s="17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3">
      <c r="B3" s="19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" x14ac:dyDescent="0.3">
      <c r="B4" s="20"/>
      <c r="C4" s="22"/>
      <c r="D4" s="22"/>
      <c r="E4" s="22"/>
      <c r="F4" s="22"/>
      <c r="G4" s="2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" x14ac:dyDescent="0.3">
      <c r="B5" s="8">
        <v>0</v>
      </c>
      <c r="C5" s="9">
        <v>50000000000</v>
      </c>
      <c r="D5" s="1"/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4" x14ac:dyDescent="0.3">
      <c r="A6" s="25">
        <v>1</v>
      </c>
      <c r="B6" s="8">
        <v>1</v>
      </c>
      <c r="C6" s="11">
        <f>+C5</f>
        <v>50000000000</v>
      </c>
      <c r="D6" s="12">
        <f>+(C6*5.95%)/2</f>
        <v>1487500000</v>
      </c>
      <c r="E6" s="13">
        <v>0</v>
      </c>
      <c r="F6" s="10">
        <f>+D6+E6</f>
        <v>1487500000</v>
      </c>
      <c r="G6" s="14">
        <f>+C6-E6</f>
        <v>50000000000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4" x14ac:dyDescent="0.3">
      <c r="A7" s="25"/>
      <c r="B7" s="8">
        <v>2</v>
      </c>
      <c r="C7" s="11">
        <f>+G6</f>
        <v>50000000000</v>
      </c>
      <c r="D7" s="12">
        <f t="shared" ref="D7:D25" si="0">+(C7*5.95%)/2</f>
        <v>1487500000</v>
      </c>
      <c r="E7" s="13">
        <v>0</v>
      </c>
      <c r="F7" s="10">
        <f>+D7+E7</f>
        <v>1487500000</v>
      </c>
      <c r="G7" s="14">
        <f t="shared" ref="G7:G25" si="1">+C7-E7</f>
        <v>50000000000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4" x14ac:dyDescent="0.3">
      <c r="A8" s="25">
        <v>2</v>
      </c>
      <c r="B8" s="8">
        <v>3</v>
      </c>
      <c r="C8" s="11">
        <f t="shared" ref="C8:C25" si="2">+G7</f>
        <v>50000000000</v>
      </c>
      <c r="D8" s="12">
        <f t="shared" si="0"/>
        <v>1487500000</v>
      </c>
      <c r="E8" s="10">
        <f>+$C$5/18</f>
        <v>2777777777.7777777</v>
      </c>
      <c r="F8" s="10">
        <f>+D8+E8</f>
        <v>4265277777.7777777</v>
      </c>
      <c r="G8" s="14">
        <f t="shared" si="1"/>
        <v>47222222222.222221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" x14ac:dyDescent="0.3">
      <c r="A9" s="25"/>
      <c r="B9" s="8">
        <v>4</v>
      </c>
      <c r="C9" s="11">
        <f t="shared" si="2"/>
        <v>47222222222.222221</v>
      </c>
      <c r="D9" s="12">
        <f t="shared" si="0"/>
        <v>1404861111.1111112</v>
      </c>
      <c r="E9" s="10">
        <f t="shared" ref="E9:E25" si="3">+$C$5/18</f>
        <v>2777777777.7777777</v>
      </c>
      <c r="F9" s="10">
        <f>+D9+E9</f>
        <v>4182638888.8888888</v>
      </c>
      <c r="G9" s="14">
        <f t="shared" si="1"/>
        <v>44444444444.444443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" x14ac:dyDescent="0.3">
      <c r="A10" s="26">
        <v>3</v>
      </c>
      <c r="B10" s="8">
        <v>5</v>
      </c>
      <c r="C10" s="11">
        <f t="shared" si="2"/>
        <v>44444444444.444443</v>
      </c>
      <c r="D10" s="12">
        <f t="shared" si="0"/>
        <v>1322222222.2222223</v>
      </c>
      <c r="E10" s="10">
        <f t="shared" si="3"/>
        <v>2777777777.7777777</v>
      </c>
      <c r="F10" s="10">
        <f t="shared" ref="F10:F25" si="4">+D10+E10</f>
        <v>4100000000</v>
      </c>
      <c r="G10" s="14">
        <f t="shared" si="1"/>
        <v>41666666666.666664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" x14ac:dyDescent="0.3">
      <c r="A11" s="27"/>
      <c r="B11" s="8">
        <v>6</v>
      </c>
      <c r="C11" s="11">
        <f t="shared" si="2"/>
        <v>41666666666.666664</v>
      </c>
      <c r="D11" s="12">
        <f t="shared" si="0"/>
        <v>1239583333.3333333</v>
      </c>
      <c r="E11" s="10">
        <f t="shared" si="3"/>
        <v>2777777777.7777777</v>
      </c>
      <c r="F11" s="10">
        <f t="shared" si="4"/>
        <v>4017361111.1111107</v>
      </c>
      <c r="G11" s="14">
        <f t="shared" si="1"/>
        <v>38888888888.888885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" x14ac:dyDescent="0.3">
      <c r="A12" s="26">
        <v>4</v>
      </c>
      <c r="B12" s="8">
        <v>7</v>
      </c>
      <c r="C12" s="11">
        <f t="shared" si="2"/>
        <v>38888888888.888885</v>
      </c>
      <c r="D12" s="12">
        <f t="shared" si="0"/>
        <v>1156944444.4444444</v>
      </c>
      <c r="E12" s="10">
        <f t="shared" si="3"/>
        <v>2777777777.7777777</v>
      </c>
      <c r="F12" s="10">
        <f t="shared" si="4"/>
        <v>3934722222.2222223</v>
      </c>
      <c r="G12" s="14">
        <f t="shared" si="1"/>
        <v>36111111111.111107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" x14ac:dyDescent="0.3">
      <c r="A13" s="27"/>
      <c r="B13" s="8">
        <v>8</v>
      </c>
      <c r="C13" s="11">
        <f t="shared" si="2"/>
        <v>36111111111.111107</v>
      </c>
      <c r="D13" s="12">
        <f t="shared" si="0"/>
        <v>1074305555.5555556</v>
      </c>
      <c r="E13" s="10">
        <f t="shared" si="3"/>
        <v>2777777777.7777777</v>
      </c>
      <c r="F13" s="10">
        <f t="shared" si="4"/>
        <v>3852083333.333333</v>
      </c>
      <c r="G13" s="14">
        <f t="shared" si="1"/>
        <v>33333333333.333328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" x14ac:dyDescent="0.3">
      <c r="A14" s="26">
        <v>5</v>
      </c>
      <c r="B14" s="8">
        <v>9</v>
      </c>
      <c r="C14" s="11">
        <f t="shared" si="2"/>
        <v>33333333333.333328</v>
      </c>
      <c r="D14" s="12">
        <f t="shared" si="0"/>
        <v>991666666.66666663</v>
      </c>
      <c r="E14" s="10">
        <f t="shared" si="3"/>
        <v>2777777777.7777777</v>
      </c>
      <c r="F14" s="10">
        <f t="shared" si="4"/>
        <v>3769444444.4444442</v>
      </c>
      <c r="G14" s="14">
        <f t="shared" si="1"/>
        <v>30555555555.55555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" x14ac:dyDescent="0.3">
      <c r="A15" s="27"/>
      <c r="B15" s="8">
        <v>10</v>
      </c>
      <c r="C15" s="11">
        <f t="shared" si="2"/>
        <v>30555555555.55555</v>
      </c>
      <c r="D15" s="12">
        <f t="shared" si="0"/>
        <v>909027777.77777767</v>
      </c>
      <c r="E15" s="10">
        <f t="shared" si="3"/>
        <v>2777777777.7777777</v>
      </c>
      <c r="F15" s="10">
        <f t="shared" si="4"/>
        <v>3686805555.5555553</v>
      </c>
      <c r="G15" s="14">
        <f t="shared" si="1"/>
        <v>27777777777.777771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" x14ac:dyDescent="0.3">
      <c r="A16" s="25">
        <v>6</v>
      </c>
      <c r="B16" s="8">
        <v>11</v>
      </c>
      <c r="C16" s="11">
        <f t="shared" si="2"/>
        <v>27777777777.777771</v>
      </c>
      <c r="D16" s="12">
        <f t="shared" si="0"/>
        <v>826388888.88888872</v>
      </c>
      <c r="E16" s="10">
        <f t="shared" si="3"/>
        <v>2777777777.7777777</v>
      </c>
      <c r="F16" s="10">
        <f t="shared" si="4"/>
        <v>3604166666.6666665</v>
      </c>
      <c r="G16" s="14">
        <f t="shared" si="1"/>
        <v>24999999999.999992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" x14ac:dyDescent="0.3">
      <c r="A17" s="25"/>
      <c r="B17" s="8">
        <v>12</v>
      </c>
      <c r="C17" s="11">
        <f t="shared" si="2"/>
        <v>24999999999.999992</v>
      </c>
      <c r="D17" s="12">
        <f t="shared" si="0"/>
        <v>743749999.99999988</v>
      </c>
      <c r="E17" s="10">
        <f t="shared" si="3"/>
        <v>2777777777.7777777</v>
      </c>
      <c r="F17" s="10">
        <f t="shared" si="4"/>
        <v>3521527777.7777777</v>
      </c>
      <c r="G17" s="14">
        <f t="shared" si="1"/>
        <v>22222222222.222214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" x14ac:dyDescent="0.3">
      <c r="A18" s="25">
        <v>7</v>
      </c>
      <c r="B18" s="8">
        <v>13</v>
      </c>
      <c r="C18" s="11">
        <f t="shared" si="2"/>
        <v>22222222222.222214</v>
      </c>
      <c r="D18" s="12">
        <f t="shared" si="0"/>
        <v>661111111.11111093</v>
      </c>
      <c r="E18" s="10">
        <f t="shared" si="3"/>
        <v>2777777777.7777777</v>
      </c>
      <c r="F18" s="10">
        <f t="shared" si="4"/>
        <v>3438888888.8888884</v>
      </c>
      <c r="G18" s="14">
        <f t="shared" si="1"/>
        <v>19444444444.444435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" x14ac:dyDescent="0.3">
      <c r="A19" s="25"/>
      <c r="B19" s="8">
        <v>14</v>
      </c>
      <c r="C19" s="11">
        <f t="shared" si="2"/>
        <v>19444444444.444435</v>
      </c>
      <c r="D19" s="12">
        <f t="shared" si="0"/>
        <v>578472222.22222197</v>
      </c>
      <c r="E19" s="10">
        <f t="shared" si="3"/>
        <v>2777777777.7777777</v>
      </c>
      <c r="F19" s="10">
        <f t="shared" si="4"/>
        <v>3356249999.9999995</v>
      </c>
      <c r="G19" s="14">
        <f t="shared" si="1"/>
        <v>16666666666.666656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" x14ac:dyDescent="0.3">
      <c r="A20" s="25">
        <v>8</v>
      </c>
      <c r="B20" s="8">
        <v>15</v>
      </c>
      <c r="C20" s="11">
        <f t="shared" si="2"/>
        <v>16666666666.666656</v>
      </c>
      <c r="D20" s="12">
        <f t="shared" si="0"/>
        <v>495833333.33333308</v>
      </c>
      <c r="E20" s="10">
        <f t="shared" si="3"/>
        <v>2777777777.7777777</v>
      </c>
      <c r="F20" s="10">
        <f t="shared" si="4"/>
        <v>3273611111.1111107</v>
      </c>
      <c r="G20" s="14">
        <f t="shared" si="1"/>
        <v>13888888888.888878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" x14ac:dyDescent="0.3">
      <c r="A21" s="25"/>
      <c r="B21" s="8">
        <v>16</v>
      </c>
      <c r="C21" s="11">
        <f t="shared" si="2"/>
        <v>13888888888.888878</v>
      </c>
      <c r="D21" s="12">
        <f t="shared" si="0"/>
        <v>413194444.44444412</v>
      </c>
      <c r="E21" s="10">
        <f t="shared" si="3"/>
        <v>2777777777.7777777</v>
      </c>
      <c r="F21" s="10">
        <f t="shared" si="4"/>
        <v>3190972222.2222219</v>
      </c>
      <c r="G21" s="14">
        <f t="shared" si="1"/>
        <v>11111111111.111099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" x14ac:dyDescent="0.3">
      <c r="A22" s="25">
        <v>9</v>
      </c>
      <c r="B22" s="8">
        <v>17</v>
      </c>
      <c r="C22" s="11">
        <f t="shared" si="2"/>
        <v>11111111111.111099</v>
      </c>
      <c r="D22" s="12">
        <f t="shared" si="0"/>
        <v>330555555.55555522</v>
      </c>
      <c r="E22" s="10">
        <f t="shared" si="3"/>
        <v>2777777777.7777777</v>
      </c>
      <c r="F22" s="10">
        <f t="shared" si="4"/>
        <v>3108333333.333333</v>
      </c>
      <c r="G22" s="14">
        <f t="shared" si="1"/>
        <v>8333333333.3333216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" x14ac:dyDescent="0.3">
      <c r="A23" s="25"/>
      <c r="B23" s="8">
        <v>18</v>
      </c>
      <c r="C23" s="11">
        <f t="shared" si="2"/>
        <v>8333333333.3333216</v>
      </c>
      <c r="D23" s="12">
        <f t="shared" si="0"/>
        <v>247916666.66666633</v>
      </c>
      <c r="E23" s="10">
        <f t="shared" si="3"/>
        <v>2777777777.7777777</v>
      </c>
      <c r="F23" s="10">
        <f t="shared" si="4"/>
        <v>3025694444.4444442</v>
      </c>
      <c r="G23" s="14">
        <f t="shared" si="1"/>
        <v>5555555555.5555439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" x14ac:dyDescent="0.3">
      <c r="A24" s="25">
        <v>10</v>
      </c>
      <c r="B24" s="8">
        <v>19</v>
      </c>
      <c r="C24" s="11">
        <f t="shared" si="2"/>
        <v>5555555555.5555439</v>
      </c>
      <c r="D24" s="12">
        <f t="shared" si="0"/>
        <v>165277777.77777743</v>
      </c>
      <c r="E24" s="10">
        <f t="shared" si="3"/>
        <v>2777777777.7777777</v>
      </c>
      <c r="F24" s="10">
        <f t="shared" si="4"/>
        <v>2943055555.5555553</v>
      </c>
      <c r="G24" s="14">
        <f t="shared" si="1"/>
        <v>2777777777.7777662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4" x14ac:dyDescent="0.3">
      <c r="A25" s="25"/>
      <c r="B25" s="8">
        <v>20</v>
      </c>
      <c r="C25" s="11">
        <f t="shared" si="2"/>
        <v>2777777777.7777662</v>
      </c>
      <c r="D25" s="12">
        <f t="shared" si="0"/>
        <v>82638888.888888553</v>
      </c>
      <c r="E25" s="10">
        <f t="shared" si="3"/>
        <v>2777777777.7777777</v>
      </c>
      <c r="F25" s="10">
        <f t="shared" si="4"/>
        <v>2860416666.666666</v>
      </c>
      <c r="G25" s="14">
        <f t="shared" si="1"/>
        <v>-1.1444091796875E-5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4" x14ac:dyDescent="0.3">
      <c r="I26" s="3"/>
      <c r="J26" s="3"/>
      <c r="K26" s="3"/>
      <c r="L26" s="3"/>
      <c r="M26" s="3"/>
      <c r="N26" s="3"/>
      <c r="O26" s="3"/>
      <c r="P26" s="3"/>
    </row>
    <row r="27" spans="1:21" ht="14.4" x14ac:dyDescent="0.3">
      <c r="B27" s="5" t="s">
        <v>7</v>
      </c>
      <c r="C27" s="6"/>
      <c r="D27" s="7">
        <f>+SUM(D6:D25)</f>
        <v>17106249999.999998</v>
      </c>
      <c r="E27" s="7">
        <f>+SUM(E6:E25)</f>
        <v>50000000000.000008</v>
      </c>
      <c r="F27" s="7">
        <f>+SUM(F6:F25)</f>
        <v>67106249999.999992</v>
      </c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4.4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4.4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4.4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4.4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4.4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4.4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4.4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4.4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4.4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4.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4.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4.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4.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4.4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4.4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4.4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4.4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4.4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4.4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4.4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4.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14.4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14.4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4.4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4.4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4.4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4.4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4.4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4.4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4.4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4.4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4.4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4.4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4.4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4.4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4.4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4.4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4.4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4.4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4.4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4.4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4.4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14.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14.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4.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4.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14.4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4.4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4.4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ht="14.4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ht="14.4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ht="14.4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ht="14.4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ht="14.4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4.4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4.4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ht="14.4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ht="14.4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ht="14.4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ht="14.4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ht="14.4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ht="14.4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ht="14.4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ht="14.4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ht="14.4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ht="14.4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ht="14.4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ht="14.4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ht="14.4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ht="14.4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ht="14.4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4.4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ht="14.4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ht="14.4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ht="14.4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ht="14.4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ht="14.4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ht="14.4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ht="14.4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ht="14.4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ht="14.4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ht="14.4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ht="14.4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ht="14.4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ht="14.4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ht="14.4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ht="14.4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4.4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14.4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ht="14.4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ht="14.4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ht="14.4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ht="14.4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ht="14.4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ht="14.4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ht="14.4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ht="14.4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ht="14.4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ht="14.4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ht="14.4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ht="14.4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ht="14.4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ht="14.4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ht="14.4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ht="14.4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2:21" ht="14.4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ht="14.4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2:21" ht="14.4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ht="14.4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ht="14.4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ht="14.4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ht="14.4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2:21" ht="14.4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1" ht="14.4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2:21" ht="14.4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ht="14.4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2:21" ht="14.4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2:21" ht="14.4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2:21" ht="14.4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ht="14.4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ht="14.4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4.4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ht="14.4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ht="14.4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ht="14.4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ht="14.4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ht="14.4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ht="14.4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ht="14.4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ht="14.4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ht="14.4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ht="14.4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ht="14.4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ht="14.4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ht="14.4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ht="14.4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</sheetData>
  <sheetProtection formatCells="0"/>
  <mergeCells count="17">
    <mergeCell ref="A24:A25"/>
    <mergeCell ref="A10:A11"/>
    <mergeCell ref="A12:A13"/>
    <mergeCell ref="A14:A15"/>
    <mergeCell ref="A6:A7"/>
    <mergeCell ref="A8:A9"/>
    <mergeCell ref="A16:A17"/>
    <mergeCell ref="A18:A19"/>
    <mergeCell ref="A20:A21"/>
    <mergeCell ref="A22:A23"/>
    <mergeCell ref="B1:G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6295-C579-4244-976A-2D26A5C3C4F7}">
  <dimension ref="A1:U178"/>
  <sheetViews>
    <sheetView zoomScale="120" zoomScaleNormal="120" workbookViewId="0">
      <selection activeCell="C5" sqref="C5"/>
    </sheetView>
  </sheetViews>
  <sheetFormatPr baseColWidth="10" defaultColWidth="11.44140625" defaultRowHeight="13.8" x14ac:dyDescent="0.3"/>
  <cols>
    <col min="1" max="1" width="11.44140625" style="4"/>
    <col min="2" max="2" width="11.88671875" style="4" bestFit="1" customWidth="1"/>
    <col min="3" max="3" width="18.5546875" style="4" bestFit="1" customWidth="1"/>
    <col min="4" max="4" width="17" style="4" bestFit="1" customWidth="1"/>
    <col min="5" max="5" width="23.33203125" style="4" bestFit="1" customWidth="1"/>
    <col min="6" max="6" width="17.6640625" style="4" bestFit="1" customWidth="1"/>
    <col min="7" max="7" width="27" style="4" bestFit="1" customWidth="1"/>
    <col min="8" max="16384" width="11.44140625" style="4"/>
  </cols>
  <sheetData>
    <row r="1" spans="1:21" ht="12.75" customHeight="1" x14ac:dyDescent="0.3">
      <c r="B1" s="15" t="s">
        <v>0</v>
      </c>
      <c r="C1" s="16"/>
      <c r="D1" s="16"/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 x14ac:dyDescent="0.3">
      <c r="B2" s="17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3">
      <c r="B3" s="19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3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4" x14ac:dyDescent="0.3">
      <c r="B4" s="20"/>
      <c r="C4" s="22"/>
      <c r="D4" s="22"/>
      <c r="E4" s="22"/>
      <c r="F4" s="22"/>
      <c r="G4" s="2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4" x14ac:dyDescent="0.3">
      <c r="B5" s="8">
        <v>0</v>
      </c>
      <c r="C5" s="9">
        <v>200000000000</v>
      </c>
      <c r="D5" s="1"/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4" x14ac:dyDescent="0.3">
      <c r="A6" s="25">
        <v>1</v>
      </c>
      <c r="B6" s="8">
        <v>1</v>
      </c>
      <c r="C6" s="11">
        <f>+C5</f>
        <v>200000000000</v>
      </c>
      <c r="D6" s="12">
        <f>+(C6*6.1%)/2</f>
        <v>6100000000</v>
      </c>
      <c r="E6" s="13">
        <v>0</v>
      </c>
      <c r="F6" s="10">
        <f>+D6+E6</f>
        <v>6100000000</v>
      </c>
      <c r="G6" s="14">
        <f>+C6-E6</f>
        <v>200000000000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4" x14ac:dyDescent="0.3">
      <c r="A7" s="25"/>
      <c r="B7" s="8">
        <v>2</v>
      </c>
      <c r="C7" s="11">
        <f>+G6</f>
        <v>200000000000</v>
      </c>
      <c r="D7" s="12">
        <f t="shared" ref="D7:D35" si="0">+(C7*6.1%)/2</f>
        <v>6100000000</v>
      </c>
      <c r="E7" s="13">
        <v>0</v>
      </c>
      <c r="F7" s="10">
        <f>+D7+E7</f>
        <v>6100000000</v>
      </c>
      <c r="G7" s="14">
        <f t="shared" ref="G7:G35" si="1">+C7-E7</f>
        <v>200000000000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4" x14ac:dyDescent="0.3">
      <c r="A8" s="25">
        <v>2</v>
      </c>
      <c r="B8" s="8">
        <v>3</v>
      </c>
      <c r="C8" s="11">
        <f t="shared" ref="C8:C35" si="2">+G7</f>
        <v>200000000000</v>
      </c>
      <c r="D8" s="12">
        <f t="shared" si="0"/>
        <v>6100000000</v>
      </c>
      <c r="E8" s="10">
        <v>0</v>
      </c>
      <c r="F8" s="10">
        <f>+D8+E8</f>
        <v>6100000000</v>
      </c>
      <c r="G8" s="14">
        <f t="shared" si="1"/>
        <v>200000000000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4" x14ac:dyDescent="0.3">
      <c r="A9" s="25"/>
      <c r="B9" s="8">
        <v>4</v>
      </c>
      <c r="C9" s="11">
        <f t="shared" si="2"/>
        <v>200000000000</v>
      </c>
      <c r="D9" s="12">
        <f t="shared" si="0"/>
        <v>6100000000</v>
      </c>
      <c r="E9" s="10">
        <v>0</v>
      </c>
      <c r="F9" s="10">
        <f t="shared" ref="F9:F35" si="3">+D9+E9</f>
        <v>6100000000</v>
      </c>
      <c r="G9" s="14">
        <f t="shared" si="1"/>
        <v>200000000000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4" x14ac:dyDescent="0.3">
      <c r="A10" s="26">
        <v>3</v>
      </c>
      <c r="B10" s="8">
        <v>5</v>
      </c>
      <c r="C10" s="11">
        <f t="shared" si="2"/>
        <v>200000000000</v>
      </c>
      <c r="D10" s="12">
        <f t="shared" si="0"/>
        <v>6100000000</v>
      </c>
      <c r="E10" s="10">
        <f t="shared" ref="E10:E35" si="4">+$C$5/26</f>
        <v>7692307692.3076925</v>
      </c>
      <c r="F10" s="10">
        <f t="shared" si="3"/>
        <v>13792307692.307693</v>
      </c>
      <c r="G10" s="14">
        <f t="shared" si="1"/>
        <v>192307692307.69232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4" x14ac:dyDescent="0.3">
      <c r="A11" s="27"/>
      <c r="B11" s="8">
        <v>6</v>
      </c>
      <c r="C11" s="11">
        <f t="shared" si="2"/>
        <v>192307692307.69232</v>
      </c>
      <c r="D11" s="12">
        <f t="shared" si="0"/>
        <v>5865384615.3846159</v>
      </c>
      <c r="E11" s="10">
        <f t="shared" si="4"/>
        <v>7692307692.3076925</v>
      </c>
      <c r="F11" s="10">
        <f t="shared" si="3"/>
        <v>13557692307.692308</v>
      </c>
      <c r="G11" s="14">
        <f t="shared" si="1"/>
        <v>184615384615.38464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4" x14ac:dyDescent="0.3">
      <c r="A12" s="26">
        <v>4</v>
      </c>
      <c r="B12" s="8">
        <v>7</v>
      </c>
      <c r="C12" s="11">
        <f t="shared" si="2"/>
        <v>184615384615.38464</v>
      </c>
      <c r="D12" s="12">
        <f t="shared" si="0"/>
        <v>5630769230.7692318</v>
      </c>
      <c r="E12" s="10">
        <f t="shared" si="4"/>
        <v>7692307692.3076925</v>
      </c>
      <c r="F12" s="10">
        <f t="shared" si="3"/>
        <v>13323076923.076923</v>
      </c>
      <c r="G12" s="14">
        <f t="shared" si="1"/>
        <v>176923076923.07697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4" x14ac:dyDescent="0.3">
      <c r="A13" s="27"/>
      <c r="B13" s="8">
        <v>8</v>
      </c>
      <c r="C13" s="11">
        <f t="shared" si="2"/>
        <v>176923076923.07697</v>
      </c>
      <c r="D13" s="12">
        <f t="shared" si="0"/>
        <v>5396153846.1538477</v>
      </c>
      <c r="E13" s="10">
        <f t="shared" si="4"/>
        <v>7692307692.3076925</v>
      </c>
      <c r="F13" s="10">
        <f t="shared" si="3"/>
        <v>13088461538.46154</v>
      </c>
      <c r="G13" s="14">
        <f t="shared" si="1"/>
        <v>169230769230.76929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4" x14ac:dyDescent="0.3">
      <c r="A14" s="26">
        <v>5</v>
      </c>
      <c r="B14" s="8">
        <v>9</v>
      </c>
      <c r="C14" s="11">
        <f t="shared" si="2"/>
        <v>169230769230.76929</v>
      </c>
      <c r="D14" s="12">
        <f t="shared" si="0"/>
        <v>5161538461.5384636</v>
      </c>
      <c r="E14" s="10">
        <f t="shared" si="4"/>
        <v>7692307692.3076925</v>
      </c>
      <c r="F14" s="10">
        <f t="shared" si="3"/>
        <v>12853846153.846157</v>
      </c>
      <c r="G14" s="14">
        <f t="shared" si="1"/>
        <v>161538461538.46161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4" x14ac:dyDescent="0.3">
      <c r="A15" s="27"/>
      <c r="B15" s="8">
        <v>10</v>
      </c>
      <c r="C15" s="11">
        <f t="shared" si="2"/>
        <v>161538461538.46161</v>
      </c>
      <c r="D15" s="12">
        <f t="shared" si="0"/>
        <v>4926923076.9230785</v>
      </c>
      <c r="E15" s="10">
        <f t="shared" si="4"/>
        <v>7692307692.3076925</v>
      </c>
      <c r="F15" s="10">
        <f t="shared" si="3"/>
        <v>12619230769.23077</v>
      </c>
      <c r="G15" s="14">
        <f t="shared" si="1"/>
        <v>153846153846.15393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4" x14ac:dyDescent="0.3">
      <c r="A16" s="25">
        <v>6</v>
      </c>
      <c r="B16" s="8">
        <v>11</v>
      </c>
      <c r="C16" s="11">
        <f t="shared" si="2"/>
        <v>153846153846.15393</v>
      </c>
      <c r="D16" s="12">
        <f t="shared" si="0"/>
        <v>4692307692.3076944</v>
      </c>
      <c r="E16" s="10">
        <f t="shared" si="4"/>
        <v>7692307692.3076925</v>
      </c>
      <c r="F16" s="10">
        <f t="shared" si="3"/>
        <v>12384615384.615387</v>
      </c>
      <c r="G16" s="14">
        <f t="shared" si="1"/>
        <v>146153846153.84625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4" x14ac:dyDescent="0.3">
      <c r="A17" s="25"/>
      <c r="B17" s="8">
        <v>12</v>
      </c>
      <c r="C17" s="11">
        <f t="shared" si="2"/>
        <v>146153846153.84625</v>
      </c>
      <c r="D17" s="12">
        <f t="shared" si="0"/>
        <v>4457692307.6923103</v>
      </c>
      <c r="E17" s="10">
        <f t="shared" si="4"/>
        <v>7692307692.3076925</v>
      </c>
      <c r="F17" s="10">
        <f t="shared" si="3"/>
        <v>12150000000.000004</v>
      </c>
      <c r="G17" s="14">
        <f t="shared" si="1"/>
        <v>138461538461.53857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4" x14ac:dyDescent="0.3">
      <c r="A18" s="26">
        <v>7</v>
      </c>
      <c r="B18" s="8">
        <v>13</v>
      </c>
      <c r="C18" s="11">
        <f t="shared" si="2"/>
        <v>138461538461.53857</v>
      </c>
      <c r="D18" s="12">
        <f t="shared" si="0"/>
        <v>4223076923.0769262</v>
      </c>
      <c r="E18" s="10">
        <f t="shared" si="4"/>
        <v>7692307692.3076925</v>
      </c>
      <c r="F18" s="10">
        <f t="shared" si="3"/>
        <v>11915384615.384619</v>
      </c>
      <c r="G18" s="14">
        <f t="shared" si="1"/>
        <v>130769230769.23088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4" x14ac:dyDescent="0.3">
      <c r="A19" s="27"/>
      <c r="B19" s="8">
        <v>14</v>
      </c>
      <c r="C19" s="11">
        <f t="shared" si="2"/>
        <v>130769230769.23088</v>
      </c>
      <c r="D19" s="12">
        <f t="shared" si="0"/>
        <v>3988461538.4615417</v>
      </c>
      <c r="E19" s="10">
        <f t="shared" si="4"/>
        <v>7692307692.3076925</v>
      </c>
      <c r="F19" s="10">
        <f t="shared" si="3"/>
        <v>11680769230.769234</v>
      </c>
      <c r="G19" s="14">
        <f t="shared" si="1"/>
        <v>123076923076.92319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4" x14ac:dyDescent="0.3">
      <c r="A20" s="26">
        <v>8</v>
      </c>
      <c r="B20" s="8">
        <v>15</v>
      </c>
      <c r="C20" s="11">
        <f t="shared" si="2"/>
        <v>123076923076.92319</v>
      </c>
      <c r="D20" s="12">
        <f t="shared" si="0"/>
        <v>3753846153.8461571</v>
      </c>
      <c r="E20" s="10">
        <f t="shared" si="4"/>
        <v>7692307692.3076925</v>
      </c>
      <c r="F20" s="10">
        <f t="shared" si="3"/>
        <v>11446153846.153851</v>
      </c>
      <c r="G20" s="14">
        <f t="shared" si="1"/>
        <v>115384615384.61549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4" x14ac:dyDescent="0.3">
      <c r="A21" s="28"/>
      <c r="B21" s="8">
        <v>16</v>
      </c>
      <c r="C21" s="11">
        <f t="shared" si="2"/>
        <v>115384615384.61549</v>
      </c>
      <c r="D21" s="12">
        <f t="shared" si="0"/>
        <v>3519230769.2307725</v>
      </c>
      <c r="E21" s="10">
        <f t="shared" si="4"/>
        <v>7692307692.3076925</v>
      </c>
      <c r="F21" s="10">
        <f t="shared" si="3"/>
        <v>11211538461.538465</v>
      </c>
      <c r="G21" s="14">
        <f t="shared" si="1"/>
        <v>107692307692.3078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4" x14ac:dyDescent="0.3">
      <c r="A22" s="26">
        <v>9</v>
      </c>
      <c r="B22" s="8">
        <v>17</v>
      </c>
      <c r="C22" s="11">
        <f t="shared" si="2"/>
        <v>107692307692.3078</v>
      </c>
      <c r="D22" s="12">
        <f t="shared" si="0"/>
        <v>3284615384.6153879</v>
      </c>
      <c r="E22" s="10">
        <f t="shared" si="4"/>
        <v>7692307692.3076925</v>
      </c>
      <c r="F22" s="10">
        <f t="shared" si="3"/>
        <v>10976923076.92308</v>
      </c>
      <c r="G22" s="14">
        <f t="shared" si="1"/>
        <v>100000000000.00011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4" x14ac:dyDescent="0.3">
      <c r="A23" s="27"/>
      <c r="B23" s="8">
        <v>18</v>
      </c>
      <c r="C23" s="11">
        <f t="shared" si="2"/>
        <v>100000000000.00011</v>
      </c>
      <c r="D23" s="12">
        <f t="shared" si="0"/>
        <v>3050000000.0000033</v>
      </c>
      <c r="E23" s="10">
        <f t="shared" si="4"/>
        <v>7692307692.3076925</v>
      </c>
      <c r="F23" s="10">
        <f t="shared" si="3"/>
        <v>10742307692.307695</v>
      </c>
      <c r="G23" s="14">
        <f t="shared" si="1"/>
        <v>92307692307.692413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4" x14ac:dyDescent="0.3">
      <c r="A24" s="26">
        <v>10</v>
      </c>
      <c r="B24" s="8">
        <v>19</v>
      </c>
      <c r="C24" s="11">
        <f t="shared" si="2"/>
        <v>92307692307.692413</v>
      </c>
      <c r="D24" s="12">
        <f t="shared" si="0"/>
        <v>2815384615.3846188</v>
      </c>
      <c r="E24" s="10">
        <f t="shared" si="4"/>
        <v>7692307692.3076925</v>
      </c>
      <c r="F24" s="10">
        <f t="shared" si="3"/>
        <v>10507692307.69231</v>
      </c>
      <c r="G24" s="14">
        <f t="shared" si="1"/>
        <v>84615384615.38472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4" x14ac:dyDescent="0.3">
      <c r="A25" s="27"/>
      <c r="B25" s="8">
        <v>20</v>
      </c>
      <c r="C25" s="11">
        <f t="shared" si="2"/>
        <v>84615384615.38472</v>
      </c>
      <c r="D25" s="12">
        <f t="shared" si="0"/>
        <v>2580769230.7692337</v>
      </c>
      <c r="E25" s="10">
        <f t="shared" si="4"/>
        <v>7692307692.3076925</v>
      </c>
      <c r="F25" s="10">
        <f t="shared" si="3"/>
        <v>10273076923.076927</v>
      </c>
      <c r="G25" s="14">
        <f t="shared" si="1"/>
        <v>76923076923.077026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4" x14ac:dyDescent="0.3">
      <c r="A26" s="26">
        <v>11</v>
      </c>
      <c r="B26" s="8">
        <v>21</v>
      </c>
      <c r="C26" s="11">
        <f t="shared" si="2"/>
        <v>76923076923.077026</v>
      </c>
      <c r="D26" s="12">
        <f t="shared" si="0"/>
        <v>2346153846.1538491</v>
      </c>
      <c r="E26" s="10">
        <f t="shared" si="4"/>
        <v>7692307692.3076925</v>
      </c>
      <c r="F26" s="10">
        <f t="shared" si="3"/>
        <v>10038461538.461542</v>
      </c>
      <c r="G26" s="14">
        <f t="shared" si="1"/>
        <v>69230769230.769333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4" x14ac:dyDescent="0.3">
      <c r="A27" s="27"/>
      <c r="B27" s="8">
        <v>22</v>
      </c>
      <c r="C27" s="11">
        <f t="shared" si="2"/>
        <v>69230769230.769333</v>
      </c>
      <c r="D27" s="12">
        <f t="shared" si="0"/>
        <v>2111538461.5384645</v>
      </c>
      <c r="E27" s="10">
        <f t="shared" si="4"/>
        <v>7692307692.3076925</v>
      </c>
      <c r="F27" s="10">
        <f t="shared" si="3"/>
        <v>9803846153.8461571</v>
      </c>
      <c r="G27" s="14">
        <f t="shared" si="1"/>
        <v>61538461538.461639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4" x14ac:dyDescent="0.3">
      <c r="A28" s="25">
        <v>12</v>
      </c>
      <c r="B28" s="8">
        <v>23</v>
      </c>
      <c r="C28" s="11">
        <f t="shared" si="2"/>
        <v>61538461538.461639</v>
      </c>
      <c r="D28" s="12">
        <f t="shared" si="0"/>
        <v>1876923076.92308</v>
      </c>
      <c r="E28" s="10">
        <f t="shared" si="4"/>
        <v>7692307692.3076925</v>
      </c>
      <c r="F28" s="10">
        <f t="shared" si="3"/>
        <v>9569230769.230772</v>
      </c>
      <c r="G28" s="14">
        <f t="shared" si="1"/>
        <v>53846153846.153946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4" x14ac:dyDescent="0.3">
      <c r="A29" s="25"/>
      <c r="B29" s="8">
        <v>24</v>
      </c>
      <c r="C29" s="11">
        <f t="shared" si="2"/>
        <v>53846153846.153946</v>
      </c>
      <c r="D29" s="12">
        <f t="shared" si="0"/>
        <v>1642307692.3076954</v>
      </c>
      <c r="E29" s="10">
        <f t="shared" si="4"/>
        <v>7692307692.3076925</v>
      </c>
      <c r="F29" s="10">
        <f t="shared" si="3"/>
        <v>9334615384.615387</v>
      </c>
      <c r="G29" s="14">
        <f t="shared" si="1"/>
        <v>46153846153.846252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4" x14ac:dyDescent="0.3">
      <c r="A30" s="25">
        <v>13</v>
      </c>
      <c r="B30" s="8">
        <v>25</v>
      </c>
      <c r="C30" s="11">
        <f t="shared" si="2"/>
        <v>46153846153.846252</v>
      </c>
      <c r="D30" s="12">
        <f t="shared" si="0"/>
        <v>1407692307.6923106</v>
      </c>
      <c r="E30" s="10">
        <f t="shared" si="4"/>
        <v>7692307692.3076925</v>
      </c>
      <c r="F30" s="10">
        <f t="shared" si="3"/>
        <v>9100000000.0000038</v>
      </c>
      <c r="G30" s="14">
        <f t="shared" si="1"/>
        <v>38461538461.538559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4" x14ac:dyDescent="0.3">
      <c r="A31" s="25"/>
      <c r="B31" s="8">
        <v>26</v>
      </c>
      <c r="C31" s="11">
        <f t="shared" si="2"/>
        <v>38461538461.538559</v>
      </c>
      <c r="D31" s="12">
        <f t="shared" si="0"/>
        <v>1173076923.076926</v>
      </c>
      <c r="E31" s="10">
        <f t="shared" si="4"/>
        <v>7692307692.3076925</v>
      </c>
      <c r="F31" s="10">
        <f t="shared" si="3"/>
        <v>8865384615.3846188</v>
      </c>
      <c r="G31" s="14">
        <f t="shared" si="1"/>
        <v>30769230769.230865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4" x14ac:dyDescent="0.3">
      <c r="A32" s="25">
        <v>14</v>
      </c>
      <c r="B32" s="8">
        <v>27</v>
      </c>
      <c r="C32" s="11">
        <f t="shared" si="2"/>
        <v>30769230769.230865</v>
      </c>
      <c r="D32" s="12">
        <f t="shared" si="0"/>
        <v>938461538.46154141</v>
      </c>
      <c r="E32" s="10">
        <f t="shared" si="4"/>
        <v>7692307692.3076925</v>
      </c>
      <c r="F32" s="10">
        <f t="shared" si="3"/>
        <v>8630769230.7692337</v>
      </c>
      <c r="G32" s="14">
        <f t="shared" si="1"/>
        <v>23076923076.923172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4" x14ac:dyDescent="0.3">
      <c r="A33" s="25"/>
      <c r="B33" s="8">
        <v>28</v>
      </c>
      <c r="C33" s="11">
        <f t="shared" si="2"/>
        <v>23076923076.923172</v>
      </c>
      <c r="D33" s="12">
        <f t="shared" si="0"/>
        <v>703846153.84615672</v>
      </c>
      <c r="E33" s="10">
        <f t="shared" si="4"/>
        <v>7692307692.3076925</v>
      </c>
      <c r="F33" s="10">
        <f t="shared" si="3"/>
        <v>8396153846.1538496</v>
      </c>
      <c r="G33" s="14">
        <f t="shared" si="1"/>
        <v>15384615384.615479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4" x14ac:dyDescent="0.3">
      <c r="A34" s="25">
        <v>15</v>
      </c>
      <c r="B34" s="8">
        <v>29</v>
      </c>
      <c r="C34" s="11">
        <f t="shared" si="2"/>
        <v>15384615384.615479</v>
      </c>
      <c r="D34" s="12">
        <f t="shared" si="0"/>
        <v>469230769.23077208</v>
      </c>
      <c r="E34" s="10">
        <f t="shared" si="4"/>
        <v>7692307692.3076925</v>
      </c>
      <c r="F34" s="10">
        <f t="shared" si="3"/>
        <v>8161538461.5384645</v>
      </c>
      <c r="G34" s="14">
        <f t="shared" si="1"/>
        <v>7692307692.307786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4" x14ac:dyDescent="0.3">
      <c r="A35" s="25"/>
      <c r="B35" s="8">
        <v>30</v>
      </c>
      <c r="C35" s="11">
        <f t="shared" si="2"/>
        <v>7692307692.307786</v>
      </c>
      <c r="D35" s="12">
        <f t="shared" si="0"/>
        <v>234615384.61538747</v>
      </c>
      <c r="E35" s="10">
        <f t="shared" si="4"/>
        <v>7692307692.3076925</v>
      </c>
      <c r="F35" s="10">
        <f t="shared" si="3"/>
        <v>7926923076.9230804</v>
      </c>
      <c r="G35" s="14">
        <f t="shared" si="1"/>
        <v>9.34600830078125E-5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4" x14ac:dyDescent="0.3">
      <c r="I36" s="3"/>
      <c r="J36" s="3"/>
      <c r="K36" s="3"/>
      <c r="L36" s="3"/>
      <c r="M36" s="3"/>
      <c r="N36" s="3"/>
      <c r="O36" s="3"/>
      <c r="P36" s="3"/>
    </row>
    <row r="37" spans="1:21" ht="14.4" x14ac:dyDescent="0.3">
      <c r="B37" s="5" t="s">
        <v>7</v>
      </c>
      <c r="C37" s="6"/>
      <c r="D37" s="7">
        <f>+SUM(D6:D35)</f>
        <v>106750000000.00006</v>
      </c>
      <c r="E37" s="7">
        <f>+SUM(E6:E35)</f>
        <v>199999999999.99988</v>
      </c>
      <c r="F37" s="7">
        <f>+SUM(F6:F35)</f>
        <v>306750000000.00012</v>
      </c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4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4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4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4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4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4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4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4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4.4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4.4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4.4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4.4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4.4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14.4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14.4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4.4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4.4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4.4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4.4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4.4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4.4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4.4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4.4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4.4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4.4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4.4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4.4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4.4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4.4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4.4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4.4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4.4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4.4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4.4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14.4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14.4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4.4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4.4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14.4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4.4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4.4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ht="14.4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ht="14.4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ht="14.4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ht="14.4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ht="14.4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4.4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4.4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ht="14.4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ht="14.4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ht="14.4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ht="14.4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ht="14.4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ht="14.4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ht="14.4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ht="14.4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ht="14.4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ht="14.4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ht="14.4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ht="14.4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ht="14.4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ht="14.4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ht="14.4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4.4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ht="14.4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ht="14.4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ht="14.4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ht="14.4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ht="14.4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ht="14.4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ht="14.4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ht="14.4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ht="14.4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ht="14.4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ht="14.4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ht="14.4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ht="14.4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ht="14.4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ht="14.4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4.4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14.4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ht="14.4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ht="14.4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ht="14.4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ht="14.4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ht="14.4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ht="14.4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ht="14.4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ht="14.4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ht="14.4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ht="14.4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ht="14.4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ht="14.4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ht="14.4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ht="14.4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ht="14.4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ht="14.4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2:21" ht="14.4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ht="14.4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2:21" ht="14.4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ht="14.4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ht="14.4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ht="14.4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ht="14.4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2:21" ht="14.4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1" ht="14.4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2:21" ht="14.4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ht="14.4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2:21" ht="14.4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2:21" ht="14.4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2:21" ht="14.4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ht="14.4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ht="14.4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4.4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ht="14.4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ht="14.4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ht="14.4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ht="14.4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ht="14.4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ht="14.4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ht="14.4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ht="14.4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ht="14.4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ht="14.4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ht="14.4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ht="14.4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ht="14.4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ht="14.4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ht="14.4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ht="14.4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ht="14.4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ht="14.4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ht="14.4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ht="14.4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ht="14.4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ht="14.4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ht="14.4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ht="14.4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</sheetData>
  <sheetProtection formatCells="0"/>
  <mergeCells count="22">
    <mergeCell ref="A32:A33"/>
    <mergeCell ref="A34:A35"/>
    <mergeCell ref="A24:A25"/>
    <mergeCell ref="A26:A27"/>
    <mergeCell ref="A6:A7"/>
    <mergeCell ref="A8:A9"/>
    <mergeCell ref="A10:A11"/>
    <mergeCell ref="A12:A13"/>
    <mergeCell ref="A14:A15"/>
    <mergeCell ref="A16:A17"/>
    <mergeCell ref="A22:A23"/>
    <mergeCell ref="A18:A19"/>
    <mergeCell ref="A20:A21"/>
    <mergeCell ref="A28:A29"/>
    <mergeCell ref="A30:A31"/>
    <mergeCell ref="B1:G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EC41D2B94914A96AE47992A95A026" ma:contentTypeVersion="10" ma:contentTypeDescription="Crée un document." ma:contentTypeScope="" ma:versionID="b4a38448fa3c7f2aa494cce00f570b11">
  <xsd:schema xmlns:xsd="http://www.w3.org/2001/XMLSchema" xmlns:xs="http://www.w3.org/2001/XMLSchema" xmlns:p="http://schemas.microsoft.com/office/2006/metadata/properties" xmlns:ns2="9113f154-85f9-4612-aea9-d5d8fa09c5f0" xmlns:ns3="a4f06102-3b69-4ff5-abaa-ba0a3dfd6ced" targetNamespace="http://schemas.microsoft.com/office/2006/metadata/properties" ma:root="true" ma:fieldsID="0a33f6e1bfbadf3dc8274f3221baf06d" ns2:_="" ns3:_="">
    <xsd:import namespace="9113f154-85f9-4612-aea9-d5d8fa09c5f0"/>
    <xsd:import namespace="a4f06102-3b69-4ff5-abaa-ba0a3dfd6c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3f154-85f9-4612-aea9-d5d8fa09c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6102-3b69-4ff5-abaa-ba0a3dfd6c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355D02C2-FD50-4776-962A-BE046749EB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26604A-A16B-411C-9C73-67CFC8D76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3f154-85f9-4612-aea9-d5d8fa09c5f0"/>
    <ds:schemaRef ds:uri="a4f06102-3b69-4ff5-abaa-ba0a3dfd6c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1B74DB-F6D5-4D83-A9AF-62A2DE27D8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2E257BE-FCA5-4211-A969-67C648F63293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 ans </vt:lpstr>
      <vt:lpstr>10 ans</vt:lpstr>
      <vt:lpstr>15 ans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Alioune</dc:creator>
  <cp:keywords/>
  <dc:description/>
  <cp:lastModifiedBy>Ibrahima BA</cp:lastModifiedBy>
  <cp:revision/>
  <cp:lastPrinted>2022-04-21T18:50:47Z</cp:lastPrinted>
  <dcterms:created xsi:type="dcterms:W3CDTF">2020-02-20T09:33:39Z</dcterms:created>
  <dcterms:modified xsi:type="dcterms:W3CDTF">2022-04-22T05:36:57Z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0x010100C3BEC41D2B94914A96AE47992A95A026</vt:lpwstr>
  </property>
</Properties>
</file>