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F47072E-1736-45EC-B2C1-A374EAEF9E90}" xr6:coauthVersionLast="47" xr6:coauthVersionMax="47" xr10:uidLastSave="{00000000-0000-0000-0000-000000000000}"/>
  <bookViews>
    <workbookView xWindow="-120" yWindow="-120" windowWidth="20730" windowHeight="11160" xr2:uid="{4303B4B1-EC86-4A0B-A6AD-7100D7541889}"/>
  </bookViews>
  <sheets>
    <sheet name="SIMULATION TPC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B6" i="1"/>
  <c r="F6" i="1" s="1"/>
  <c r="D24" i="1" l="1"/>
  <c r="C6" i="1"/>
  <c r="E6" i="1" s="1"/>
  <c r="B7" i="1"/>
  <c r="F7" i="1" l="1"/>
  <c r="C7" i="1"/>
  <c r="E7" i="1" s="1"/>
  <c r="B8" i="1"/>
  <c r="C8" i="1" s="1"/>
  <c r="E8" i="1" l="1"/>
  <c r="F8" i="1"/>
  <c r="B9" i="1" s="1"/>
  <c r="C9" i="1" l="1"/>
  <c r="E9" i="1" s="1"/>
  <c r="F9" i="1"/>
  <c r="B10" i="1"/>
  <c r="C10" i="1" s="1"/>
  <c r="E10" i="1" l="1"/>
  <c r="F10" i="1"/>
  <c r="B11" i="1" s="1"/>
  <c r="C11" i="1" s="1"/>
  <c r="E11" i="1" l="1"/>
  <c r="F11" i="1"/>
  <c r="B12" i="1" s="1"/>
  <c r="C12" i="1" s="1"/>
  <c r="E12" i="1" s="1"/>
  <c r="F12" i="1" l="1"/>
  <c r="B13" i="1" s="1"/>
  <c r="C13" i="1" s="1"/>
  <c r="F13" i="1" l="1"/>
  <c r="B14" i="1" s="1"/>
  <c r="C14" i="1" s="1"/>
  <c r="E13" i="1"/>
  <c r="E14" i="1" l="1"/>
  <c r="F14" i="1"/>
  <c r="B15" i="1" s="1"/>
  <c r="C15" i="1" s="1"/>
  <c r="E15" i="1" l="1"/>
  <c r="F15" i="1"/>
  <c r="B16" i="1" s="1"/>
  <c r="C16" i="1" s="1"/>
  <c r="E16" i="1" l="1"/>
  <c r="F16" i="1"/>
  <c r="B17" i="1" s="1"/>
  <c r="C17" i="1" s="1"/>
  <c r="E17" i="1" l="1"/>
  <c r="F17" i="1"/>
  <c r="B18" i="1" s="1"/>
  <c r="C18" i="1" s="1"/>
  <c r="E18" i="1" l="1"/>
  <c r="F18" i="1"/>
  <c r="B19" i="1" s="1"/>
  <c r="C19" i="1" s="1"/>
  <c r="E19" i="1" l="1"/>
  <c r="F19" i="1"/>
  <c r="B20" i="1" s="1"/>
  <c r="C20" i="1" s="1"/>
  <c r="C24" i="1" s="1"/>
  <c r="E20" i="1" l="1"/>
  <c r="E24" i="1" s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Stagiaire 1</author>
  </authors>
  <commentList>
    <comment ref="B5" authorId="0" shapeId="0" xr:uid="{ACBEE9E9-C161-43F6-ACCC-D29BF86C26FE}">
      <text>
        <r>
          <rPr>
            <b/>
            <sz val="9"/>
            <color indexed="81"/>
            <rFont val="Tahoma"/>
            <family val="2"/>
          </rPr>
          <t>FGI:</t>
        </r>
        <r>
          <rPr>
            <sz val="9"/>
            <color indexed="81"/>
            <rFont val="Tahoma"/>
            <family val="2"/>
          </rPr>
          <t xml:space="preserve">
Renseigner le montant</t>
        </r>
      </text>
    </comment>
  </commentList>
</comments>
</file>

<file path=xl/sharedStrings.xml><?xml version="1.0" encoding="utf-8"?>
<sst xmlns="http://schemas.openxmlformats.org/spreadsheetml/2006/main" count="8" uniqueCount="8">
  <si>
    <t xml:space="preserve">SIMULATION </t>
  </si>
  <si>
    <t>Période</t>
  </si>
  <si>
    <t>Encours début période</t>
  </si>
  <si>
    <t xml:space="preserve">Intérêts </t>
  </si>
  <si>
    <t>Remboursement de capital</t>
  </si>
  <si>
    <t>Annuités</t>
  </si>
  <si>
    <t>Capital restant dû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</si>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</sst>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sz val="11"/>
      <name val="Candara"/>
      <family val="2"/>
    </font>
    <font>
      <sz val="10"/>
      <name val="Candara"/>
      <family val="2"/>
    </font>
    <font>
      <b/>
      <sz val="11"/>
      <name val="Candara"/>
      <family val="2"/>
    </font>
    <font>
      <b/>
      <sz val="10"/>
      <color rgb="FFFF0000"/>
      <name val="Candar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3" fontId="3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14" fontId="7" fillId="2" borderId="0" xfId="0" applyNumberFormat="1" applyFont="1" applyFill="1"/>
    <xf numFmtId="0" fontId="7" fillId="2" borderId="0" xfId="0" applyFont="1" applyFill="1"/>
    <xf numFmtId="165" fontId="7" fillId="2" borderId="0" xfId="0" applyNumberFormat="1" applyFont="1" applyFill="1"/>
    <xf numFmtId="1" fontId="6" fillId="2" borderId="5" xfId="0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3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43" fontId="3" fillId="2" borderId="5" xfId="1" applyFont="1" applyFill="1" applyBorder="1" applyAlignment="1" applyProtection="1">
      <alignment horizontal="center" vertical="center" wrapText="1"/>
      <protection hidden="1"/>
    </xf>
    <xf numFmtId="1" fontId="6" fillId="2" borderId="0" xfId="0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3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0" xfId="1" applyNumberFormat="1" applyFont="1" applyFill="1" applyBorder="1" applyAlignment="1" applyProtection="1">
      <alignment horizontal="center" vertical="center" wrapText="1"/>
      <protection hidden="1"/>
    </xf>
    <xf numFmtId="3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5" xfId="0" applyNumberFormat="1" applyFont="1" applyFill="1" applyBorder="1" applyAlignment="1" applyProtection="1">
      <alignment horizontal="right" vertical="center" wrapText="1"/>
      <protection hidden="1"/>
    </xf>
    <xf numFmtId="10" fontId="5" fillId="2" borderId="0" xfId="0" applyNumberFormat="1" applyFont="1" applyFill="1"/>
    <xf numFmtId="164" fontId="5" fillId="2" borderId="0" xfId="0" applyNumberFormat="1" applyFont="1" applyFill="1"/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4" xfId="2" xr:uid="{ED3845C7-1B0C-499B-8F62-31B7C2D16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B598-D6B0-4F11-9B51-D5116B2A4657}">
  <dimension ref="A1:R165"/>
  <sheetViews>
    <sheetView tabSelected="1" topLeftCell="A17" zoomScale="120" zoomScaleNormal="120" workbookViewId="0">
      <selection activeCell="G22" sqref="G22"/>
    </sheetView>
  </sheetViews>
  <sheetFormatPr baseColWidth="10" defaultColWidth="11.42578125" defaultRowHeight="12.75" x14ac:dyDescent="0.2"/>
  <cols>
    <col min="1" max="1" width="11.85546875" style="4" bestFit="1" customWidth="1"/>
    <col min="2" max="2" width="19.5703125" style="4" bestFit="1" customWidth="1"/>
    <col min="3" max="3" width="18.28515625" style="4" customWidth="1"/>
    <col min="4" max="4" width="25.140625" style="4" customWidth="1"/>
    <col min="5" max="5" width="19.140625" style="4" customWidth="1"/>
    <col min="6" max="6" width="19.42578125" style="4" customWidth="1"/>
    <col min="7" max="16384" width="11.42578125" style="4"/>
  </cols>
  <sheetData>
    <row r="1" spans="1:18" ht="12.75" customHeight="1" x14ac:dyDescent="0.25">
      <c r="A1" s="22" t="s">
        <v>0</v>
      </c>
      <c r="B1" s="23"/>
      <c r="C1" s="23"/>
      <c r="D1" s="23"/>
      <c r="E1" s="23"/>
      <c r="F1" s="2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 customHeight="1" x14ac:dyDescent="0.25">
      <c r="A2" s="24"/>
      <c r="B2" s="25"/>
      <c r="C2" s="25"/>
      <c r="D2" s="25"/>
      <c r="E2" s="25"/>
      <c r="F2" s="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 x14ac:dyDescent="0.2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30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x14ac:dyDescent="0.25">
      <c r="A4" s="27"/>
      <c r="B4" s="29"/>
      <c r="C4" s="29"/>
      <c r="D4" s="29"/>
      <c r="E4" s="29"/>
      <c r="F4" s="3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x14ac:dyDescent="0.25">
      <c r="A5" s="8">
        <v>0</v>
      </c>
      <c r="B5" s="9">
        <v>200000000000</v>
      </c>
      <c r="C5" s="1"/>
      <c r="D5" s="1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x14ac:dyDescent="0.25">
      <c r="A6" s="8">
        <v>1</v>
      </c>
      <c r="B6" s="11">
        <f>+B5</f>
        <v>200000000000</v>
      </c>
      <c r="C6" s="12">
        <f>+B6*5.75%</f>
        <v>11500000000</v>
      </c>
      <c r="D6" s="13">
        <v>0</v>
      </c>
      <c r="E6" s="10">
        <f>+C6+D6</f>
        <v>11500000000</v>
      </c>
      <c r="F6" s="19">
        <f>+B6-D6</f>
        <v>200000000000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x14ac:dyDescent="0.25">
      <c r="A7" s="8">
        <v>2</v>
      </c>
      <c r="B7" s="11">
        <f>+F6</f>
        <v>200000000000</v>
      </c>
      <c r="C7" s="12">
        <f t="shared" ref="C7:C20" si="0">+B7*5.75%</f>
        <v>11500000000</v>
      </c>
      <c r="D7" s="13">
        <v>0</v>
      </c>
      <c r="E7" s="10">
        <f>+C7+D7</f>
        <v>11500000000</v>
      </c>
      <c r="F7" s="19">
        <f>+B7-D7</f>
        <v>200000000000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x14ac:dyDescent="0.25">
      <c r="A8" s="8">
        <v>3</v>
      </c>
      <c r="B8" s="11">
        <f t="shared" ref="B8:B20" si="1">+F7</f>
        <v>200000000000</v>
      </c>
      <c r="C8" s="12">
        <f t="shared" si="0"/>
        <v>11500000000</v>
      </c>
      <c r="D8" s="10">
        <v>0</v>
      </c>
      <c r="E8" s="10">
        <f>+C8+D8</f>
        <v>11500000000</v>
      </c>
      <c r="F8" s="19">
        <f t="shared" ref="F8:F20" si="2">+B8-D8</f>
        <v>200000000000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 x14ac:dyDescent="0.25">
      <c r="A9" s="8">
        <v>4</v>
      </c>
      <c r="B9" s="11">
        <f t="shared" si="1"/>
        <v>200000000000</v>
      </c>
      <c r="C9" s="12">
        <f t="shared" si="0"/>
        <v>11500000000</v>
      </c>
      <c r="D9" s="10">
        <v>0</v>
      </c>
      <c r="E9" s="10">
        <f>+C9+D9</f>
        <v>11500000000</v>
      </c>
      <c r="F9" s="19">
        <f>+B9-D9</f>
        <v>200000000000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x14ac:dyDescent="0.25">
      <c r="A10" s="8">
        <v>5</v>
      </c>
      <c r="B10" s="11">
        <f t="shared" si="1"/>
        <v>200000000000</v>
      </c>
      <c r="C10" s="12">
        <f t="shared" si="0"/>
        <v>11500000000</v>
      </c>
      <c r="D10" s="10">
        <f>+$B$5/11</f>
        <v>18181818181.81818</v>
      </c>
      <c r="E10" s="10">
        <f>+C10+D10</f>
        <v>29681818181.81818</v>
      </c>
      <c r="F10" s="19">
        <f t="shared" si="2"/>
        <v>181818181818.18182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 x14ac:dyDescent="0.25">
      <c r="A11" s="8">
        <v>6</v>
      </c>
      <c r="B11" s="11">
        <f t="shared" si="1"/>
        <v>181818181818.18182</v>
      </c>
      <c r="C11" s="12">
        <f t="shared" si="0"/>
        <v>10454545454.545456</v>
      </c>
      <c r="D11" s="10">
        <f t="shared" ref="D11:D20" si="3">+$B$5/11</f>
        <v>18181818181.81818</v>
      </c>
      <c r="E11" s="10">
        <f t="shared" ref="E11:E20" si="4">+C11+D11</f>
        <v>28636363636.363636</v>
      </c>
      <c r="F11" s="19">
        <f t="shared" si="2"/>
        <v>163636363636.36365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x14ac:dyDescent="0.25">
      <c r="A12" s="8">
        <v>7</v>
      </c>
      <c r="B12" s="11">
        <f t="shared" si="1"/>
        <v>163636363636.36365</v>
      </c>
      <c r="C12" s="12">
        <f t="shared" si="0"/>
        <v>9409090909.09091</v>
      </c>
      <c r="D12" s="10">
        <f t="shared" si="3"/>
        <v>18181818181.81818</v>
      </c>
      <c r="E12" s="10">
        <f>+C12+D12</f>
        <v>27590909090.909088</v>
      </c>
      <c r="F12" s="19">
        <f t="shared" si="2"/>
        <v>145454545454.54547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x14ac:dyDescent="0.25">
      <c r="A13" s="8">
        <v>8</v>
      </c>
      <c r="B13" s="11">
        <f t="shared" si="1"/>
        <v>145454545454.54547</v>
      </c>
      <c r="C13" s="12">
        <f t="shared" si="0"/>
        <v>8363636363.6363649</v>
      </c>
      <c r="D13" s="10">
        <f t="shared" si="3"/>
        <v>18181818181.81818</v>
      </c>
      <c r="E13" s="10">
        <f t="shared" si="4"/>
        <v>26545454545.454544</v>
      </c>
      <c r="F13" s="19">
        <f t="shared" si="2"/>
        <v>127272727272.72729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x14ac:dyDescent="0.25">
      <c r="A14" s="8">
        <v>9</v>
      </c>
      <c r="B14" s="11">
        <f t="shared" si="1"/>
        <v>127272727272.72729</v>
      </c>
      <c r="C14" s="12">
        <f t="shared" si="0"/>
        <v>7318181818.1818199</v>
      </c>
      <c r="D14" s="10">
        <f t="shared" si="3"/>
        <v>18181818181.81818</v>
      </c>
      <c r="E14" s="10">
        <f t="shared" si="4"/>
        <v>25500000000</v>
      </c>
      <c r="F14" s="19">
        <f t="shared" si="2"/>
        <v>109090909090.90912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 x14ac:dyDescent="0.25">
      <c r="A15" s="8">
        <v>10</v>
      </c>
      <c r="B15" s="11">
        <f t="shared" si="1"/>
        <v>109090909090.90912</v>
      </c>
      <c r="C15" s="12">
        <f t="shared" si="0"/>
        <v>6272727272.7272749</v>
      </c>
      <c r="D15" s="10">
        <f t="shared" si="3"/>
        <v>18181818181.81818</v>
      </c>
      <c r="E15" s="10">
        <f t="shared" si="4"/>
        <v>24454545454.545456</v>
      </c>
      <c r="F15" s="19">
        <f t="shared" si="2"/>
        <v>90909090909.090942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x14ac:dyDescent="0.25">
      <c r="A16" s="8">
        <v>11</v>
      </c>
      <c r="B16" s="11">
        <f t="shared" si="1"/>
        <v>90909090909.090942</v>
      </c>
      <c r="C16" s="12">
        <f t="shared" si="0"/>
        <v>5227272727.2727299</v>
      </c>
      <c r="D16" s="10">
        <f t="shared" si="3"/>
        <v>18181818181.81818</v>
      </c>
      <c r="E16" s="10">
        <f t="shared" si="4"/>
        <v>23409090909.090912</v>
      </c>
      <c r="F16" s="19">
        <f t="shared" si="2"/>
        <v>72727272727.272766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 x14ac:dyDescent="0.25">
      <c r="A17" s="8">
        <v>12</v>
      </c>
      <c r="B17" s="11">
        <f t="shared" si="1"/>
        <v>72727272727.272766</v>
      </c>
      <c r="C17" s="12">
        <f t="shared" si="0"/>
        <v>4181818181.8181844</v>
      </c>
      <c r="D17" s="10">
        <f t="shared" si="3"/>
        <v>18181818181.81818</v>
      </c>
      <c r="E17" s="10">
        <f t="shared" si="4"/>
        <v>22363636363.636364</v>
      </c>
      <c r="F17" s="19">
        <f t="shared" si="2"/>
        <v>54545454545.45459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x14ac:dyDescent="0.25">
      <c r="A18" s="8">
        <v>13</v>
      </c>
      <c r="B18" s="11">
        <f t="shared" si="1"/>
        <v>54545454545.45459</v>
      </c>
      <c r="C18" s="12">
        <f t="shared" si="0"/>
        <v>3136363636.3636389</v>
      </c>
      <c r="D18" s="10">
        <f t="shared" si="3"/>
        <v>18181818181.81818</v>
      </c>
      <c r="E18" s="10">
        <f t="shared" si="4"/>
        <v>21318181818.18182</v>
      </c>
      <c r="F18" s="19">
        <f t="shared" si="2"/>
        <v>36363636363.636414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x14ac:dyDescent="0.25">
      <c r="A19" s="8">
        <v>14</v>
      </c>
      <c r="B19" s="11">
        <f t="shared" si="1"/>
        <v>36363636363.636414</v>
      </c>
      <c r="C19" s="12">
        <f t="shared" si="0"/>
        <v>2090909090.9090939</v>
      </c>
      <c r="D19" s="10">
        <f t="shared" si="3"/>
        <v>18181818181.81818</v>
      </c>
      <c r="E19" s="10">
        <f t="shared" si="4"/>
        <v>20272727272.727272</v>
      </c>
      <c r="F19" s="19">
        <f t="shared" si="2"/>
        <v>18181818181.818233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x14ac:dyDescent="0.25">
      <c r="A20" s="8">
        <v>15</v>
      </c>
      <c r="B20" s="11">
        <f t="shared" si="1"/>
        <v>18181818181.818233</v>
      </c>
      <c r="C20" s="12">
        <f t="shared" si="0"/>
        <v>1045454545.4545485</v>
      </c>
      <c r="D20" s="10">
        <f t="shared" si="3"/>
        <v>18181818181.81818</v>
      </c>
      <c r="E20" s="10">
        <f t="shared" si="4"/>
        <v>19227272727.272728</v>
      </c>
      <c r="F20" s="19">
        <f t="shared" si="2"/>
        <v>5.340576171875E-5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x14ac:dyDescent="0.25">
      <c r="A21" s="14"/>
      <c r="B21" s="15"/>
      <c r="C21" s="16"/>
      <c r="D21" s="17"/>
      <c r="E21" s="17"/>
      <c r="F21" s="1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x14ac:dyDescent="0.25">
      <c r="A22" s="14"/>
      <c r="B22" s="15"/>
      <c r="C22" s="16"/>
      <c r="D22" s="17"/>
      <c r="E22" s="17"/>
      <c r="F22" s="1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x14ac:dyDescent="0.25">
      <c r="G23" s="3"/>
      <c r="H23" s="3"/>
      <c r="I23" s="3"/>
      <c r="J23" s="3"/>
      <c r="K23" s="3"/>
      <c r="L23" s="3"/>
      <c r="M23" s="3"/>
    </row>
    <row r="24" spans="1:18" ht="15" x14ac:dyDescent="0.25">
      <c r="A24" s="5" t="s">
        <v>7</v>
      </c>
      <c r="B24" s="6"/>
      <c r="C24" s="7">
        <f>+SUM(C6:C20)</f>
        <v>115000000000.00003</v>
      </c>
      <c r="D24" s="7">
        <f>+SUM(D6:D20)</f>
        <v>199999999999.99997</v>
      </c>
      <c r="E24" s="7">
        <f>+SUM(E6:E20)</f>
        <v>314999999999.99994</v>
      </c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x14ac:dyDescent="0.25">
      <c r="A27" s="3"/>
      <c r="B27" s="2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 x14ac:dyDescent="0.25">
      <c r="A28" s="3"/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x14ac:dyDescent="0.25">
      <c r="A29" s="3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</sheetData>
  <sheetProtection formatCells="0"/>
  <mergeCells count="7">
    <mergeCell ref="A1:F2"/>
    <mergeCell ref="A3:A4"/>
    <mergeCell ref="B3:B4"/>
    <mergeCell ref="C3:C4"/>
    <mergeCell ref="F3:F4"/>
    <mergeCell ref="D3:D4"/>
    <mergeCell ref="E3:E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EC41D2B94914A96AE47992A95A026" ma:contentTypeVersion="10" ma:contentTypeDescription="Crée un document." ma:contentTypeScope="" ma:versionID="b4a38448fa3c7f2aa494cce00f570b11">
  <xsd:schema xmlns:xsd="http://www.w3.org/2001/XMLSchema" xmlns:xs="http://www.w3.org/2001/XMLSchema" xmlns:p="http://schemas.microsoft.com/office/2006/metadata/properties" xmlns:ns2="9113f154-85f9-4612-aea9-d5d8fa09c5f0" xmlns:ns3="a4f06102-3b69-4ff5-abaa-ba0a3dfd6ced" targetNamespace="http://schemas.microsoft.com/office/2006/metadata/properties" ma:root="true" ma:fieldsID="0a33f6e1bfbadf3dc8274f3221baf06d" ns2:_="" ns3:_="">
    <xsd:import namespace="9113f154-85f9-4612-aea9-d5d8fa09c5f0"/>
    <xsd:import namespace="a4f06102-3b69-4ff5-abaa-ba0a3dfd6c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3f154-85f9-4612-aea9-d5d8fa09c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6102-3b69-4ff5-abaa-ba0a3dfd6c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91B74DB-F6D5-4D83-A9AF-62A2DE27D8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26604A-A16B-411C-9C73-67CFC8D76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3f154-85f9-4612-aea9-d5d8fa09c5f0"/>
    <ds:schemaRef ds:uri="a4f06102-3b69-4ff5-abaa-ba0a3dfd6c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5D02C2-FD50-4776-962A-BE046749EB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ACEA61-E348-4B84-A725-5B0CEEB84626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SIMULATION TPCI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Alioune</dc:creator>
  <cp:keywords/>
  <dc:description/>
  <cp:lastModifiedBy>LENOVO</cp:lastModifiedBy>
  <cp:revision/>
  <dcterms:created xsi:type="dcterms:W3CDTF">2020-02-20T09:33:39Z</dcterms:created>
  <dcterms:modified xsi:type="dcterms:W3CDTF">2022-03-16T13:14:30Z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0x010100C3BEC41D2B94914A96AE47992A95A026</vt:lpwstr>
  </property>
</Properties>
</file>